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400" windowHeight="5535" activeTab="0"/>
  </bookViews>
  <sheets>
    <sheet name="РУС" sheetId="1" r:id="rId1"/>
    <sheet name="ENG" sheetId="2" r:id="rId2"/>
  </sheets>
  <definedNames>
    <definedName name="_xlnm.Print_Area" localSheetId="1">'ENG'!$A$1:$K$72</definedName>
    <definedName name="_xlnm.Print_Area" localSheetId="0">'РУС'!$A$1:$K$73</definedName>
  </definedNames>
  <calcPr fullCalcOnLoad="1"/>
</workbook>
</file>

<file path=xl/comments1.xml><?xml version="1.0" encoding="utf-8"?>
<comments xmlns="http://schemas.openxmlformats.org/spreadsheetml/2006/main">
  <authors>
    <author>x</author>
    <author>DT</author>
    <author>dt</author>
  </authors>
  <commentList>
    <comment ref="B11" authorId="0">
      <text>
        <r>
          <rPr>
            <b/>
            <sz val="8"/>
            <rFont val="Tahoma"/>
            <family val="0"/>
          </rPr>
          <t>Цыганков + Кузьмин</t>
        </r>
      </text>
    </comment>
    <comment ref="B20" authorId="0">
      <text>
        <r>
          <rPr>
            <b/>
            <sz val="8"/>
            <rFont val="Tahoma"/>
            <family val="0"/>
          </rPr>
          <t>А.Н. Беляев</t>
        </r>
      </text>
    </comment>
    <comment ref="B33" authorId="1">
      <text>
        <r>
          <rPr>
            <b/>
            <sz val="8"/>
            <rFont val="Tahoma"/>
            <family val="0"/>
          </rPr>
          <t>Щербина?</t>
        </r>
      </text>
    </comment>
    <comment ref="B34" authorId="1">
      <text>
        <r>
          <rPr>
            <b/>
            <sz val="8"/>
            <rFont val="Tahoma"/>
            <family val="0"/>
          </rPr>
          <t>Титова (параллельно с потоком маг. программы ГиМУ?)</t>
        </r>
      </text>
    </comment>
    <comment ref="B41" authorId="1">
      <text>
        <r>
          <rPr>
            <b/>
            <sz val="8"/>
            <rFont val="Tahoma"/>
            <family val="0"/>
          </rPr>
          <t xml:space="preserve"> Лексин</t>
        </r>
      </text>
    </comment>
    <comment ref="B13" authorId="1">
      <text>
        <r>
          <rPr>
            <b/>
            <sz val="8"/>
            <rFont val="Tahoma"/>
            <family val="0"/>
          </rPr>
          <t xml:space="preserve">Градосельская
</t>
        </r>
      </text>
    </comment>
    <comment ref="B14" authorId="1">
      <text>
        <r>
          <rPr>
            <b/>
            <sz val="8"/>
            <rFont val="Tahoma"/>
            <family val="0"/>
          </rPr>
          <t>Савинская</t>
        </r>
      </text>
    </comment>
    <comment ref="B38" authorId="1">
      <text>
        <r>
          <rPr>
            <b/>
            <sz val="8"/>
            <rFont val="Tahoma"/>
            <family val="0"/>
          </rPr>
          <t>Исаков В.Б.</t>
        </r>
      </text>
    </comment>
    <comment ref="B18" authorId="1">
      <text>
        <r>
          <rPr>
            <b/>
            <sz val="8"/>
            <rFont val="Tahoma"/>
            <family val="0"/>
          </rPr>
          <t>10 из 13</t>
        </r>
      </text>
    </comment>
    <comment ref="B26" authorId="0">
      <text>
        <r>
          <rPr>
            <b/>
            <sz val="8"/>
            <rFont val="Tahoma"/>
            <family val="0"/>
          </rPr>
          <t>С. В. Веспанов</t>
        </r>
      </text>
    </comment>
    <comment ref="B42" authorId="0">
      <text>
        <r>
          <rPr>
            <b/>
            <sz val="8"/>
            <rFont val="Tahoma"/>
            <family val="0"/>
          </rPr>
          <t>Визгалов</t>
        </r>
      </text>
    </comment>
    <comment ref="B19" authorId="1">
      <text>
        <r>
          <rPr>
            <b/>
            <sz val="8"/>
            <rFont val="Tahoma"/>
            <family val="0"/>
          </rPr>
          <t>М. Шапиро</t>
        </r>
      </text>
    </comment>
    <comment ref="B30" authorId="1">
      <text>
        <r>
          <rPr>
            <b/>
            <sz val="8"/>
            <rFont val="Tahoma"/>
            <family val="0"/>
          </rPr>
          <t>Цыганков, Вольманн</t>
        </r>
      </text>
    </comment>
    <comment ref="B35" authorId="1">
      <text>
        <r>
          <rPr>
            <b/>
            <sz val="8"/>
            <rFont val="Tahoma"/>
            <family val="0"/>
          </rPr>
          <t>возможно нормирование выбора, напр.: 5 из NN1-7;  5 из №№8-14; 1-2 из №№15-16</t>
        </r>
      </text>
    </comment>
    <comment ref="B12" authorId="1">
      <text>
        <r>
          <rPr>
            <b/>
            <sz val="8"/>
            <rFont val="Tahoma"/>
            <family val="0"/>
          </rPr>
          <t>Кузьмин</t>
        </r>
      </text>
    </comment>
    <comment ref="B40" authorId="0">
      <text>
        <r>
          <rPr>
            <b/>
            <sz val="8"/>
            <rFont val="Tahoma"/>
            <family val="0"/>
          </rPr>
          <t>Чепуренко А.,  Шестоперов О.</t>
        </r>
      </text>
    </comment>
    <comment ref="B37" authorId="1">
      <text>
        <r>
          <rPr>
            <b/>
            <sz val="8"/>
            <rFont val="Tahoma"/>
            <family val="0"/>
          </rPr>
          <t xml:space="preserve">Павлов
</t>
        </r>
      </text>
    </comment>
    <comment ref="B22" authorId="1">
      <text>
        <r>
          <rPr>
            <b/>
            <sz val="8"/>
            <rFont val="Tahoma"/>
            <family val="0"/>
          </rPr>
          <t>Соколов+Шашнов</t>
        </r>
      </text>
    </comment>
    <comment ref="B36" authorId="1">
      <text>
        <r>
          <rPr>
            <b/>
            <sz val="8"/>
            <rFont val="Tahoma"/>
            <family val="0"/>
          </rPr>
          <t xml:space="preserve">Клищ Н.Н.
</t>
        </r>
      </text>
    </comment>
    <comment ref="B43" authorId="0">
      <text>
        <r>
          <rPr>
            <b/>
            <sz val="8"/>
            <rFont val="Tahoma"/>
            <family val="0"/>
          </rPr>
          <t>Абанкина или пригласи
ть Т.Э. Петрову из департамента Минобра</t>
        </r>
      </text>
    </comment>
    <comment ref="B44" authorId="1">
      <text>
        <r>
          <rPr>
            <b/>
            <sz val="8"/>
            <rFont val="Tahoma"/>
            <family val="0"/>
          </rPr>
          <t>С. Творогова</t>
        </r>
      </text>
    </comment>
    <comment ref="B45" authorId="0">
      <text>
        <r>
          <rPr>
            <b/>
            <sz val="8"/>
            <rFont val="Tahoma"/>
            <family val="0"/>
          </rPr>
          <t xml:space="preserve">И.М. Шейман ? </t>
        </r>
      </text>
    </comment>
    <comment ref="B46" authorId="0">
      <text>
        <r>
          <rPr>
            <b/>
            <sz val="8"/>
            <rFont val="Tahoma"/>
            <family val="0"/>
          </rPr>
          <t>Творогова</t>
        </r>
      </text>
    </comment>
    <comment ref="B47" authorId="0">
      <text>
        <r>
          <rPr>
            <b/>
            <sz val="8"/>
            <rFont val="Tahoma"/>
            <family val="0"/>
          </rPr>
          <t>Рощин</t>
        </r>
      </text>
    </comment>
    <comment ref="B23" authorId="1">
      <text>
        <r>
          <rPr>
            <b/>
            <sz val="8"/>
            <rFont val="Tahoma"/>
            <family val="0"/>
          </rPr>
          <t xml:space="preserve">Макаров
</t>
        </r>
      </text>
    </comment>
    <comment ref="B24" authorId="1">
      <text>
        <r>
          <rPr>
            <b/>
            <sz val="8"/>
            <rFont val="Tahoma"/>
            <family val="0"/>
          </rPr>
          <t xml:space="preserve">Алискеров
</t>
        </r>
      </text>
    </comment>
    <comment ref="B39" authorId="1">
      <text>
        <r>
          <rPr>
            <b/>
            <sz val="8"/>
            <rFont val="Tahoma"/>
            <family val="0"/>
          </rPr>
          <t>Пархоменко</t>
        </r>
      </text>
    </comment>
    <comment ref="B49" authorId="1">
      <text>
        <r>
          <rPr>
            <b/>
            <sz val="8"/>
            <rFont val="Tahoma"/>
            <family val="0"/>
          </rPr>
          <t>Кошелева, Процесс-консалтинг</t>
        </r>
      </text>
    </comment>
    <comment ref="B48" authorId="1">
      <text>
        <r>
          <rPr>
            <b/>
            <sz val="8"/>
            <rFont val="Tahoma"/>
            <family val="0"/>
          </rPr>
          <t>М. Шапиро</t>
        </r>
      </text>
    </comment>
    <comment ref="B21" authorId="0">
      <text>
        <r>
          <rPr>
            <b/>
            <sz val="8"/>
            <rFont val="Tahoma"/>
            <family val="0"/>
          </rPr>
          <t>Берездивина или Сивачева</t>
        </r>
      </text>
    </comment>
    <comment ref="B27" authorId="1">
      <text>
        <r>
          <rPr>
            <b/>
            <sz val="8"/>
            <rFont val="Tahoma"/>
            <family val="0"/>
          </rPr>
          <t>Кузина О.Е.,
программа есть</t>
        </r>
      </text>
    </comment>
    <comment ref="B17" authorId="1">
      <text>
        <r>
          <rPr>
            <b/>
            <sz val="8"/>
            <rFont val="Tahoma"/>
            <family val="0"/>
          </rPr>
          <t>Балакирев</t>
        </r>
      </text>
    </comment>
    <comment ref="B31" authorId="2">
      <text>
        <r>
          <rPr>
            <b/>
            <sz val="9"/>
            <rFont val="Tahoma"/>
            <family val="0"/>
          </rPr>
          <t>Кузьмин</t>
        </r>
      </text>
    </comment>
    <comment ref="B29" authorId="1">
      <text>
        <r>
          <rPr>
            <b/>
            <sz val="8"/>
            <rFont val="Tahoma"/>
            <family val="0"/>
          </rPr>
          <t>Толстова</t>
        </r>
      </text>
    </comment>
    <comment ref="B16" authorId="0">
      <text>
        <r>
          <rPr>
            <b/>
            <sz val="8"/>
            <rFont val="Tahoma"/>
            <family val="0"/>
          </rPr>
          <t>Цыганков</t>
        </r>
      </text>
    </comment>
    <comment ref="B50" authorId="1">
      <text>
        <r>
          <rPr>
            <b/>
            <sz val="8"/>
            <rFont val="Tahoma"/>
            <family val="0"/>
          </rPr>
          <t>Кузьмин, Балакирев</t>
        </r>
      </text>
    </comment>
    <comment ref="B51" authorId="1">
      <text>
        <r>
          <rPr>
            <b/>
            <sz val="8"/>
            <rFont val="Tahoma"/>
            <family val="0"/>
          </rPr>
          <t>Огапь И.В.</t>
        </r>
      </text>
    </comment>
    <comment ref="B25" authorId="0">
      <text>
        <r>
          <rPr>
            <b/>
            <sz val="8"/>
            <rFont val="Tahoma"/>
            <family val="0"/>
          </rPr>
          <t>Шмерлинг</t>
        </r>
      </text>
    </comment>
    <comment ref="B28" authorId="1">
      <text>
        <r>
          <rPr>
            <b/>
            <sz val="8"/>
            <rFont val="Tahoma"/>
            <family val="0"/>
          </rPr>
          <t xml:space="preserve">Иванченко
</t>
        </r>
      </text>
    </comment>
  </commentList>
</comments>
</file>

<file path=xl/sharedStrings.xml><?xml version="1.0" encoding="utf-8"?>
<sst xmlns="http://schemas.openxmlformats.org/spreadsheetml/2006/main" count="382" uniqueCount="226">
  <si>
    <t>--</t>
  </si>
  <si>
    <t>ИГАМ.00</t>
  </si>
  <si>
    <t>ДН.М.00</t>
  </si>
  <si>
    <t>ДН.М.Р.00</t>
  </si>
  <si>
    <t>СД.М.00</t>
  </si>
  <si>
    <t>ДН.М.В.00</t>
  </si>
  <si>
    <t>СД.М.В.00</t>
  </si>
  <si>
    <t>Направление 040200.68  "Социология"</t>
  </si>
  <si>
    <t>№ п/п</t>
  </si>
  <si>
    <t>Наименование дисциплин</t>
  </si>
  <si>
    <t>Кафедра / Институт / приглашенные практики</t>
  </si>
  <si>
    <t>Всего часов</t>
  </si>
  <si>
    <t>Недели</t>
  </si>
  <si>
    <t>Зачетные единицы</t>
  </si>
  <si>
    <t>Распределение по годам обучения</t>
  </si>
  <si>
    <t>Форма итогового контроля (экзамен, зачет)</t>
  </si>
  <si>
    <t>Часы</t>
  </si>
  <si>
    <t>Образовательная часть</t>
  </si>
  <si>
    <t xml:space="preserve">Дисциплины направления </t>
  </si>
  <si>
    <t>Экспертные методы и модели</t>
  </si>
  <si>
    <t>Методов сбора и анализа социологической информации</t>
  </si>
  <si>
    <t>Экономической социологии</t>
  </si>
  <si>
    <t>Вузовский компонент</t>
  </si>
  <si>
    <t>Управление (бюджетирование) по результатам</t>
  </si>
  <si>
    <t>Экономики города и муниципального управления</t>
  </si>
  <si>
    <t>Специальные дисциплины</t>
  </si>
  <si>
    <t>Аналитический инструментарий в социально-экономических исследованиях</t>
  </si>
  <si>
    <t>Организационное поведение и развитие</t>
  </si>
  <si>
    <t>Управления человеческими ресурсами</t>
  </si>
  <si>
    <t>Общего и стратегического менеджмента</t>
  </si>
  <si>
    <t>Рынок бюрократических услуг и административные барьеры</t>
  </si>
  <si>
    <t>Политического консалтинга и связей с общественностью</t>
  </si>
  <si>
    <t>Оценивание в США и Европе: история, институты, процедуры</t>
  </si>
  <si>
    <t>Развитие оценивания в России и СНГ</t>
  </si>
  <si>
    <t>ВСЕГО 
на образовательную часть программы</t>
  </si>
  <si>
    <t>Научно-исследовательская работа в модуле</t>
  </si>
  <si>
    <t xml:space="preserve">Научно-педагогическая практика </t>
  </si>
  <si>
    <t>Научно-исследовательская практика</t>
  </si>
  <si>
    <t>Подготовка магистерской диссертации</t>
  </si>
  <si>
    <t>ВСЕГО на теоретическое обучение и НИР</t>
  </si>
  <si>
    <t>ИТОГО:</t>
  </si>
  <si>
    <t>Социальный анализ экономических программ</t>
  </si>
  <si>
    <t>Общей социологии</t>
  </si>
  <si>
    <t>Развитие потенциала в области оценки программ</t>
  </si>
  <si>
    <t>Оценка и менеджмент качества</t>
  </si>
  <si>
    <t>Оценка регулирующего воздействия</t>
  </si>
  <si>
    <t>Теории и практики государственного управления</t>
  </si>
  <si>
    <t>Институты оценки в реформировании государственного управления</t>
  </si>
  <si>
    <t>Дисциплины по выбору</t>
  </si>
  <si>
    <t>Первый проректор</t>
  </si>
  <si>
    <t>В.В. Радаев</t>
  </si>
  <si>
    <t>Проректор</t>
  </si>
  <si>
    <t>Одобрено УМС ГУ-ВШЭ</t>
  </si>
  <si>
    <t xml:space="preserve">Одобрено Ученым Советом ГУ-ВШЭ </t>
  </si>
  <si>
    <t>Начальник УМУ</t>
  </si>
  <si>
    <t>А.С. Малин</t>
  </si>
  <si>
    <t>C.Ю. Рощин</t>
  </si>
  <si>
    <t>А.Ю. Чепуренко</t>
  </si>
  <si>
    <t>А.Г. Барабашев</t>
  </si>
  <si>
    <t>А.И. Кузьмин</t>
  </si>
  <si>
    <t>Д.Б. Цыганков</t>
  </si>
  <si>
    <t>Одобрено Ученым Советом факультета  социологии</t>
  </si>
  <si>
    <t>Одобрено Ученым Советом факультета  ГиМУ</t>
  </si>
  <si>
    <t>Декан факультета социологии</t>
  </si>
  <si>
    <t>Декан факультета ГиМУ</t>
  </si>
  <si>
    <t>Введение в политический анализ: циклы, сети, коалиции поддержки</t>
  </si>
  <si>
    <t>Руководители</t>
  </si>
  <si>
    <t>Государственных финансов</t>
  </si>
  <si>
    <t>зачет</t>
  </si>
  <si>
    <t>экзамен</t>
  </si>
  <si>
    <t>Экономики общественного сектора и государственого управления</t>
  </si>
  <si>
    <t>Институт статистических исследований и экономики знания</t>
  </si>
  <si>
    <t>Социально-экономических систем и социальной политики</t>
  </si>
  <si>
    <t>Форсайт и технологические дорожные карты как инструментарий оценивания</t>
  </si>
  <si>
    <t>Оценивание в области науки, технологий и инноваций</t>
  </si>
  <si>
    <t>Статистический анализ данных средствами информационных технологий</t>
  </si>
  <si>
    <t>Оценивание региональной политики</t>
  </si>
  <si>
    <t>Оценивание градостроительной и жилищной политики</t>
  </si>
  <si>
    <t>Оценивание образовательной политики</t>
  </si>
  <si>
    <t>Оценивание социальной политики</t>
  </si>
  <si>
    <t>Совместная магистерская программа "Принципы построения и оценивание эффективности политик и программ"</t>
  </si>
  <si>
    <t>Оценивание политик и программ: основные подходы и модели</t>
  </si>
  <si>
    <t>приглашенный специалист-практик</t>
  </si>
  <si>
    <t>Теории и практики государственного управления, приглашенный специалист-практик</t>
  </si>
  <si>
    <t>Экономики труда и народонаселения</t>
  </si>
  <si>
    <t>Оценивание эффективности и результативности служебной деятельности государственных и гражданских служащих</t>
  </si>
  <si>
    <t>Государственной и муниципальной службы</t>
  </si>
  <si>
    <t>магистерской программы</t>
  </si>
  <si>
    <t>Методология принятия организационных решений</t>
  </si>
  <si>
    <t>Базовый учебный план</t>
  </si>
  <si>
    <t>Практика консультирования и работы с клиентами</t>
  </si>
  <si>
    <t>Оценивание природоохранной и экологической политики</t>
  </si>
  <si>
    <t>Оценивание политики здравоохранения</t>
  </si>
  <si>
    <t>Кафедра социально-экономических систем и социальной политики</t>
  </si>
  <si>
    <t>Управления проектами</t>
  </si>
  <si>
    <t>Высшей математики</t>
  </si>
  <si>
    <t>Теория принятия решений</t>
  </si>
  <si>
    <t>Высшей математики на факультете экономики</t>
  </si>
  <si>
    <t>Основные принципы разработки программ и проектов</t>
  </si>
  <si>
    <t>Анализ данных</t>
  </si>
  <si>
    <t>Качественные методы в оценивании</t>
  </si>
  <si>
    <t>Практика политических коммуникаций</t>
  </si>
  <si>
    <t>приглашенный западный преподаватель</t>
  </si>
  <si>
    <t>РМ.00</t>
  </si>
  <si>
    <t>Работа магистра</t>
  </si>
  <si>
    <t>РМ.01</t>
  </si>
  <si>
    <t>РМ.02</t>
  </si>
  <si>
    <t>РМ.03</t>
  </si>
  <si>
    <t>РМ.04</t>
  </si>
  <si>
    <t>Итоговая государственная аттестация, включая защиту выпускной квалификационной работы (магистерской диссертации)</t>
  </si>
  <si>
    <t>Протокол №__   от  "___"  _________ 200_ г.</t>
  </si>
  <si>
    <t>Stream 040200.68  "Sociology"</t>
  </si>
  <si>
    <t>Joint MA-Programme "Policy and Program's Development and Evaluation"</t>
  </si>
  <si>
    <t>No.</t>
  </si>
  <si>
    <t>Branch Name</t>
  </si>
  <si>
    <t xml:space="preserve">Department &amp; Chairs / Institute / Invited Experts </t>
  </si>
  <si>
    <t>Total Hours</t>
  </si>
  <si>
    <t>Weeks</t>
  </si>
  <si>
    <t>Credits</t>
  </si>
  <si>
    <t>Year Allocation</t>
  </si>
  <si>
    <t>Course Assessment (exam, test)</t>
  </si>
  <si>
    <t>Hours</t>
  </si>
  <si>
    <t>credits</t>
  </si>
  <si>
    <t>Educational Part</t>
  </si>
  <si>
    <t>Core courses</t>
  </si>
  <si>
    <t>exam</t>
  </si>
  <si>
    <t>test</t>
  </si>
  <si>
    <t>University Component</t>
  </si>
  <si>
    <t>Policy &amp; Program Evaluation: basic approaches and models</t>
  </si>
  <si>
    <t>Department of Public administration theory and practice, invited lecturer from practice field</t>
  </si>
  <si>
    <t>Development of Potential in Program Evaluation</t>
  </si>
  <si>
    <t>invited lecturer from practice field</t>
  </si>
  <si>
    <t>Quantative Methods &amp; Data Analysis</t>
  </si>
  <si>
    <t xml:space="preserve">Department of methods of sociological data collecting and analysis </t>
  </si>
  <si>
    <t>Qualitative Methods</t>
  </si>
  <si>
    <t>Optional Courses - I</t>
  </si>
  <si>
    <t>Optional Courses - II</t>
  </si>
  <si>
    <t>Special Disciplines</t>
  </si>
  <si>
    <t>Department of administration theory and practice</t>
  </si>
  <si>
    <t xml:space="preserve">Principles and Methods of Program and Project Work out </t>
  </si>
  <si>
    <t xml:space="preserve">Analytical Instruments in Socio-Economic Surveys </t>
  </si>
  <si>
    <t>Department of urban economics</t>
  </si>
  <si>
    <t>Performance management</t>
  </si>
  <si>
    <t>Department of Public administration theory and practice</t>
  </si>
  <si>
    <t>Foresight and Technology Roadmapping as Analytical Instruments</t>
  </si>
  <si>
    <t>Institute for Statistical Studies and Economics of Knowledge</t>
  </si>
  <si>
    <t>Statistical Data Analysis by computer technologies</t>
  </si>
  <si>
    <t>Expert Methods and Models</t>
  </si>
  <si>
    <t>Evaluation and Quality Management</t>
  </si>
  <si>
    <t>Department of Project Management</t>
  </si>
  <si>
    <t>Social Analysis of Economic Programs</t>
  </si>
  <si>
    <t>Department of Economic Sociology</t>
  </si>
  <si>
    <t>Department of General Sociology</t>
  </si>
  <si>
    <t>Evaluation in the West: history, institutes, mechanisms</t>
  </si>
  <si>
    <t>Invited west lecturer</t>
  </si>
  <si>
    <t>Development of Evaluaiton in Russia and CIS</t>
  </si>
  <si>
    <t>Introduction into humanitarian Examination - I</t>
  </si>
  <si>
    <t>Introduction into humanitarian Examination - II</t>
  </si>
  <si>
    <t>Основы гуманитарного измерения - I</t>
  </si>
  <si>
    <t>Основы гуманитарного измерения - II</t>
  </si>
  <si>
    <t>Organisation Behaviour and Development</t>
  </si>
  <si>
    <t>Department of human resourses management</t>
  </si>
  <si>
    <t>Department of General and Strategical Management</t>
  </si>
  <si>
    <t>Methodology of Decision Making</t>
  </si>
  <si>
    <t>Theory of Decision Making</t>
  </si>
  <si>
    <t>Department of mathematics on Economic Faculty</t>
  </si>
  <si>
    <t>Evaluation Institutes in Public Administration Reform</t>
  </si>
  <si>
    <t>Officies of Audit: financial control and performance audit</t>
  </si>
  <si>
    <t>Department of public finance</t>
  </si>
  <si>
    <t>Department of State and Law Theory</t>
  </si>
  <si>
    <t>Public administrator’s activity: assessment of efficiency &amp; performance</t>
  </si>
  <si>
    <t>Department of Public Administration</t>
  </si>
  <si>
    <t xml:space="preserve">"Buereucratic Services" Market and Administrative Barriers </t>
  </si>
  <si>
    <t>Regional Policy Evaluation</t>
  </si>
  <si>
    <t>Departament of regional economic and economics geograpfy</t>
  </si>
  <si>
    <t>Evaluation of Municipal Programmes</t>
  </si>
  <si>
    <t>Educational Policy Evaluation</t>
  </si>
  <si>
    <t xml:space="preserve">Institute of Development of Education </t>
  </si>
  <si>
    <t>Research, Innovation and Technology Evaluation</t>
  </si>
  <si>
    <t>Social-Economic Systems and Social Policy Department</t>
  </si>
  <si>
    <t>Healthcare Policy Evaluation</t>
  </si>
  <si>
    <t>Department of Public Administration and Public Economics</t>
  </si>
  <si>
    <t>Social Policy Evaluation</t>
  </si>
  <si>
    <t>Department of economics of labour and population</t>
  </si>
  <si>
    <t>Urban and Housing Policy Evaluation</t>
  </si>
  <si>
    <t>Environment and Ecological Policy Evaluation</t>
  </si>
  <si>
    <t>Department of public relations and political consulting</t>
  </si>
  <si>
    <t>Total for educational part of the programme</t>
  </si>
  <si>
    <t>Scientific Research</t>
  </si>
  <si>
    <t>Scientific Research in Modules</t>
  </si>
  <si>
    <t xml:space="preserve">Research and Educational practical work </t>
  </si>
  <si>
    <t>Scientific Research practical work</t>
  </si>
  <si>
    <t>Preparation of Master's Thesis</t>
  </si>
  <si>
    <t>Total for Theory and Research</t>
  </si>
  <si>
    <t>Final state certification (incl. presentation of Master's Thesis)</t>
  </si>
  <si>
    <t>Total:</t>
  </si>
  <si>
    <t>First pro-rector</t>
  </si>
  <si>
    <t xml:space="preserve">Approved by Academic Council, Faculty of Sociology </t>
  </si>
  <si>
    <t>Prorector</t>
  </si>
  <si>
    <t>Record №__   from  "___"  _________ 2006</t>
  </si>
  <si>
    <t>Approved by Academic Council, Faculty for Public and Municipal Administration</t>
  </si>
  <si>
    <t>Dean, Faculty of Sociology</t>
  </si>
  <si>
    <t>Dean, Faculty for Public and Municipal Administration</t>
  </si>
  <si>
    <t>Approved by Academic-Methodic Council, SU-HSE</t>
  </si>
  <si>
    <t>Head of Academic-Methodic Department</t>
  </si>
  <si>
    <t>Approved by Academic Council, SU-HSE</t>
  </si>
  <si>
    <t>Directors</t>
  </si>
  <si>
    <t>A.I. Kuzmin</t>
  </si>
  <si>
    <t>of the master</t>
  </si>
  <si>
    <t xml:space="preserve"> program</t>
  </si>
  <si>
    <t>D.B. Tsygankov</t>
  </si>
  <si>
    <t>Record №__   from  "___"  _________ 200_</t>
  </si>
  <si>
    <t>Introduction into Political Analysis: Cycles, Networks, Advocacy Coalitions</t>
  </si>
  <si>
    <t>Regulatory impact assessment</t>
  </si>
  <si>
    <t>Basic curriculum</t>
  </si>
  <si>
    <t>Оценка эффективности государственной политики и программ на рынке труда</t>
  </si>
  <si>
    <t>Evaluation of efficiency of the state labour policy &amp; programs</t>
  </si>
  <si>
    <t>Practice of consultation and client service</t>
  </si>
  <si>
    <t>Practice of political communications</t>
  </si>
  <si>
    <t>Evaluation of legislation</t>
  </si>
  <si>
    <t>Оценивание нормативных правовых актов</t>
  </si>
  <si>
    <t>Оценка муниципальных программ</t>
  </si>
  <si>
    <t>Счетные палаты, финансовый контроль и аудит эффективности</t>
  </si>
  <si>
    <t xml:space="preserve">Теории права и сравнительного правоведения </t>
  </si>
  <si>
    <t>Экономической социологии, приглашенный преподаватель</t>
  </si>
  <si>
    <t>Институт развития образования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</si>
</sst>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4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12"/>
      <name val="Times New Roman CYR"/>
      <family val="0"/>
    </font>
    <font>
      <sz val="9"/>
      <name val="Times New Roman CYR"/>
      <family val="0"/>
    </font>
    <font>
      <b/>
      <sz val="12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0"/>
    </font>
    <font>
      <b/>
      <sz val="10"/>
      <name val="Times New Roman Cyr"/>
      <family val="1"/>
    </font>
    <font>
      <b/>
      <sz val="9"/>
      <name val="Tahoma"/>
      <family val="0"/>
    </font>
    <font>
      <b/>
      <sz val="8"/>
      <name val="Times New Roman CYR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NumberFormat="1" applyFont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1" fontId="11" fillId="0" borderId="11" xfId="0" applyNumberFormat="1" applyFont="1" applyFill="1" applyBorder="1" applyAlignment="1">
      <alignment horizontal="center" vertical="center" wrapText="1"/>
    </xf>
    <xf numFmtId="1" fontId="11" fillId="0" borderId="8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6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 quotePrefix="1">
      <alignment horizontal="center" vertical="center" wrapText="1"/>
    </xf>
    <xf numFmtId="0" fontId="6" fillId="0" borderId="6" xfId="0" applyFont="1" applyFill="1" applyBorder="1" applyAlignment="1" quotePrefix="1">
      <alignment horizontal="center"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 quotePrefix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 quotePrefix="1">
      <alignment horizontal="center" vertical="center" wrapText="1"/>
    </xf>
    <xf numFmtId="0" fontId="6" fillId="0" borderId="14" xfId="0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 quotePrefix="1">
      <alignment horizontal="center" vertical="center" wrapText="1"/>
    </xf>
    <xf numFmtId="0" fontId="10" fillId="0" borderId="35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vertical="center"/>
    </xf>
    <xf numFmtId="0" fontId="11" fillId="0" borderId="36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14" fillId="0" borderId="41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6" fillId="0" borderId="0" xfId="0" applyNumberFormat="1" applyFont="1" applyFill="1" applyAlignment="1">
      <alignment horizontal="center" vertical="center"/>
    </xf>
    <xf numFmtId="0" fontId="11" fillId="0" borderId="16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view="pageBreakPreview" zoomScaleSheetLayoutView="100" workbookViewId="0" topLeftCell="A35">
      <selection activeCell="C44" sqref="C44"/>
    </sheetView>
  </sheetViews>
  <sheetFormatPr defaultColWidth="9.00390625" defaultRowHeight="12.75"/>
  <cols>
    <col min="1" max="1" width="9.50390625" style="30" customWidth="1"/>
    <col min="2" max="2" width="38.875" style="33" customWidth="1"/>
    <col min="3" max="3" width="27.125" style="31" customWidth="1"/>
    <col min="4" max="4" width="9.625" style="32" customWidth="1"/>
    <col min="5" max="5" width="9.875" style="32" customWidth="1"/>
    <col min="6" max="6" width="10.125" style="32" customWidth="1"/>
    <col min="7" max="7" width="8.125" style="32" customWidth="1"/>
    <col min="8" max="8" width="9.875" style="32" customWidth="1"/>
    <col min="9" max="9" width="8.375" style="34" customWidth="1"/>
    <col min="10" max="10" width="9.875" style="32" customWidth="1"/>
    <col min="11" max="11" width="15.00390625" style="32" customWidth="1"/>
    <col min="12" max="16384" width="9.375" style="2" customWidth="1"/>
  </cols>
  <sheetData>
    <row r="1" spans="1:11" ht="15.75">
      <c r="A1" s="179" t="s">
        <v>89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15.75">
      <c r="A2" s="179" t="s">
        <v>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15.75">
      <c r="A3" s="181" t="s">
        <v>80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59.25" customHeight="1" thickBot="1">
      <c r="A5" s="189" t="s">
        <v>8</v>
      </c>
      <c r="B5" s="186" t="s">
        <v>9</v>
      </c>
      <c r="C5" s="186" t="s">
        <v>10</v>
      </c>
      <c r="D5" s="186" t="s">
        <v>11</v>
      </c>
      <c r="E5" s="186" t="s">
        <v>12</v>
      </c>
      <c r="F5" s="186" t="s">
        <v>13</v>
      </c>
      <c r="G5" s="183" t="s">
        <v>14</v>
      </c>
      <c r="H5" s="184"/>
      <c r="I5" s="184"/>
      <c r="J5" s="185"/>
      <c r="K5" s="74" t="s">
        <v>15</v>
      </c>
    </row>
    <row r="6" spans="1:22" s="1" customFormat="1" ht="13.5" thickBot="1">
      <c r="A6" s="190"/>
      <c r="B6" s="187"/>
      <c r="C6" s="192"/>
      <c r="D6" s="187"/>
      <c r="E6" s="187"/>
      <c r="F6" s="187"/>
      <c r="G6" s="77">
        <v>1</v>
      </c>
      <c r="H6" s="78"/>
      <c r="I6" s="75">
        <v>2</v>
      </c>
      <c r="J6" s="76"/>
      <c r="K6" s="79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s="1" customFormat="1" ht="24.75" thickBot="1">
      <c r="A7" s="191"/>
      <c r="B7" s="188"/>
      <c r="C7" s="193"/>
      <c r="D7" s="188"/>
      <c r="E7" s="188"/>
      <c r="F7" s="188"/>
      <c r="G7" s="80" t="s">
        <v>16</v>
      </c>
      <c r="H7" s="81" t="s">
        <v>13</v>
      </c>
      <c r="I7" s="80" t="s">
        <v>16</v>
      </c>
      <c r="J7" s="81" t="s">
        <v>13</v>
      </c>
      <c r="K7" s="82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s="3" customFormat="1" ht="13.5" thickBot="1">
      <c r="A8" s="83">
        <v>1</v>
      </c>
      <c r="B8" s="84">
        <v>2</v>
      </c>
      <c r="C8" s="85">
        <v>3</v>
      </c>
      <c r="D8" s="86">
        <v>4</v>
      </c>
      <c r="E8" s="86">
        <v>5</v>
      </c>
      <c r="F8" s="84">
        <v>6</v>
      </c>
      <c r="G8" s="86">
        <v>7</v>
      </c>
      <c r="H8" s="86">
        <v>8</v>
      </c>
      <c r="I8" s="86">
        <v>9</v>
      </c>
      <c r="J8" s="86">
        <v>10</v>
      </c>
      <c r="K8" s="86">
        <v>11</v>
      </c>
      <c r="M8" s="37"/>
      <c r="N8" s="37"/>
      <c r="O8" s="37"/>
      <c r="P8" s="37"/>
      <c r="Q8" s="37"/>
      <c r="R8" s="37"/>
      <c r="S8" s="37"/>
      <c r="T8" s="37"/>
      <c r="U8" s="37"/>
      <c r="V8" s="37"/>
    </row>
    <row r="9" spans="1:22" s="4" customFormat="1" ht="13.5" thickBot="1">
      <c r="A9" s="87"/>
      <c r="B9" s="177" t="s">
        <v>17</v>
      </c>
      <c r="C9" s="178"/>
      <c r="D9" s="89"/>
      <c r="E9" s="89"/>
      <c r="F9" s="89"/>
      <c r="G9" s="90"/>
      <c r="H9" s="91"/>
      <c r="I9" s="92"/>
      <c r="J9" s="91"/>
      <c r="K9" s="93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21.75" customHeight="1" thickBot="1">
      <c r="A10" s="94" t="s">
        <v>2</v>
      </c>
      <c r="B10" s="177" t="s">
        <v>18</v>
      </c>
      <c r="C10" s="178"/>
      <c r="D10" s="95">
        <f aca="true" t="shared" si="0" ref="D10:J10">SUM(D11:D14,D15,D18)</f>
        <v>1296</v>
      </c>
      <c r="E10" s="95">
        <f t="shared" si="0"/>
        <v>24</v>
      </c>
      <c r="F10" s="96">
        <f t="shared" si="0"/>
        <v>51</v>
      </c>
      <c r="G10" s="96">
        <f t="shared" si="0"/>
        <v>1296</v>
      </c>
      <c r="H10" s="95">
        <f t="shared" si="0"/>
        <v>51</v>
      </c>
      <c r="I10" s="96">
        <f t="shared" si="0"/>
        <v>0</v>
      </c>
      <c r="J10" s="95">
        <f t="shared" si="0"/>
        <v>0</v>
      </c>
      <c r="K10" s="96"/>
      <c r="M10" s="39"/>
      <c r="N10" s="40"/>
      <c r="O10" s="40"/>
      <c r="P10" s="40"/>
      <c r="Q10" s="40"/>
      <c r="R10" s="40"/>
      <c r="S10" s="40"/>
      <c r="T10" s="40"/>
      <c r="U10" s="40"/>
      <c r="V10" s="40"/>
    </row>
    <row r="11" spans="1:22" ht="62.25" customHeight="1">
      <c r="A11" s="15">
        <v>1</v>
      </c>
      <c r="B11" s="97" t="s">
        <v>81</v>
      </c>
      <c r="C11" s="5" t="s">
        <v>83</v>
      </c>
      <c r="D11" s="5">
        <v>162</v>
      </c>
      <c r="E11" s="16">
        <v>3</v>
      </c>
      <c r="F11" s="12">
        <v>6.5</v>
      </c>
      <c r="G11" s="18">
        <v>162</v>
      </c>
      <c r="H11" s="12">
        <v>6.5</v>
      </c>
      <c r="I11" s="25"/>
      <c r="J11" s="12"/>
      <c r="K11" s="13" t="s">
        <v>69</v>
      </c>
      <c r="M11" s="39"/>
      <c r="N11" s="40"/>
      <c r="O11" s="40"/>
      <c r="P11" s="40"/>
      <c r="Q11" s="40"/>
      <c r="R11" s="40"/>
      <c r="S11" s="40"/>
      <c r="T11" s="40"/>
      <c r="U11" s="40"/>
      <c r="V11" s="40"/>
    </row>
    <row r="12" spans="1:22" ht="38.25" customHeight="1">
      <c r="A12" s="15">
        <v>2</v>
      </c>
      <c r="B12" s="46" t="s">
        <v>43</v>
      </c>
      <c r="C12" s="21" t="s">
        <v>82</v>
      </c>
      <c r="D12" s="28">
        <v>108</v>
      </c>
      <c r="E12" s="29">
        <v>2</v>
      </c>
      <c r="F12" s="12">
        <v>4.5</v>
      </c>
      <c r="G12" s="18">
        <v>108</v>
      </c>
      <c r="H12" s="12">
        <v>4.5</v>
      </c>
      <c r="I12" s="25"/>
      <c r="J12" s="12"/>
      <c r="K12" s="13" t="s">
        <v>69</v>
      </c>
      <c r="M12" s="39"/>
      <c r="N12" s="40"/>
      <c r="O12" s="40"/>
      <c r="P12" s="40"/>
      <c r="Q12" s="40"/>
      <c r="R12" s="40"/>
      <c r="S12" s="40"/>
      <c r="T12" s="40"/>
      <c r="U12" s="40"/>
      <c r="V12" s="40"/>
    </row>
    <row r="13" spans="1:22" ht="42.75" customHeight="1">
      <c r="A13" s="15">
        <v>3</v>
      </c>
      <c r="B13" s="98" t="s">
        <v>99</v>
      </c>
      <c r="C13" s="6" t="s">
        <v>20</v>
      </c>
      <c r="D13" s="6">
        <v>162</v>
      </c>
      <c r="E13" s="16">
        <v>3</v>
      </c>
      <c r="F13" s="12">
        <v>6.5</v>
      </c>
      <c r="G13" s="18">
        <v>162</v>
      </c>
      <c r="H13" s="12">
        <v>6.5</v>
      </c>
      <c r="I13" s="25"/>
      <c r="J13" s="12"/>
      <c r="K13" s="13" t="s">
        <v>69</v>
      </c>
      <c r="M13" s="39"/>
      <c r="N13" s="40"/>
      <c r="O13" s="40"/>
      <c r="P13" s="40"/>
      <c r="Q13" s="40"/>
      <c r="R13" s="40"/>
      <c r="S13" s="40"/>
      <c r="T13" s="40"/>
      <c r="U13" s="40"/>
      <c r="V13" s="40"/>
    </row>
    <row r="14" spans="1:22" ht="48.75" customHeight="1">
      <c r="A14" s="15">
        <v>4</v>
      </c>
      <c r="B14" s="46" t="s">
        <v>100</v>
      </c>
      <c r="C14" s="6" t="s">
        <v>20</v>
      </c>
      <c r="D14" s="6">
        <v>108</v>
      </c>
      <c r="E14" s="16">
        <v>2</v>
      </c>
      <c r="F14" s="12">
        <v>4.5</v>
      </c>
      <c r="G14" s="18">
        <v>108</v>
      </c>
      <c r="H14" s="12">
        <v>4.5</v>
      </c>
      <c r="I14" s="25"/>
      <c r="J14" s="12"/>
      <c r="K14" s="13" t="s">
        <v>69</v>
      </c>
      <c r="M14" s="39"/>
      <c r="N14" s="40"/>
      <c r="O14" s="40"/>
      <c r="P14" s="40"/>
      <c r="Q14" s="40"/>
      <c r="R14" s="40"/>
      <c r="S14" s="40"/>
      <c r="T14" s="40"/>
      <c r="U14" s="40"/>
      <c r="V14" s="40"/>
    </row>
    <row r="15" spans="1:22" ht="42.75" customHeight="1">
      <c r="A15" s="8" t="s">
        <v>3</v>
      </c>
      <c r="B15" s="100" t="s">
        <v>22</v>
      </c>
      <c r="C15" s="9"/>
      <c r="D15" s="9">
        <f>SUM(D16:D17)</f>
        <v>216</v>
      </c>
      <c r="E15" s="47">
        <f>SUM(E16:E17)</f>
        <v>4</v>
      </c>
      <c r="F15" s="47">
        <f>SUM(F16:F17)</f>
        <v>9</v>
      </c>
      <c r="G15" s="9">
        <f>SUM(G16:G17)</f>
        <v>216</v>
      </c>
      <c r="H15" s="113">
        <f>SUM(H16:H17)</f>
        <v>9</v>
      </c>
      <c r="I15" s="9"/>
      <c r="J15" s="9"/>
      <c r="K15" s="13"/>
      <c r="M15" s="39"/>
      <c r="N15" s="40"/>
      <c r="O15" s="40"/>
      <c r="P15" s="40"/>
      <c r="Q15" s="40"/>
      <c r="R15" s="40"/>
      <c r="S15" s="40"/>
      <c r="T15" s="40"/>
      <c r="U15" s="40"/>
      <c r="V15" s="40"/>
    </row>
    <row r="16" spans="1:22" ht="42.75" customHeight="1">
      <c r="A16" s="105">
        <v>5</v>
      </c>
      <c r="B16" s="73" t="s">
        <v>65</v>
      </c>
      <c r="C16" s="22" t="s">
        <v>46</v>
      </c>
      <c r="D16" s="6">
        <v>108</v>
      </c>
      <c r="E16" s="16">
        <v>2</v>
      </c>
      <c r="F16" s="12">
        <v>4.5</v>
      </c>
      <c r="G16" s="18">
        <v>108</v>
      </c>
      <c r="H16" s="12">
        <v>4.5</v>
      </c>
      <c r="I16" s="25"/>
      <c r="J16" s="12"/>
      <c r="K16" s="13" t="s">
        <v>69</v>
      </c>
      <c r="M16" s="39"/>
      <c r="N16" s="40"/>
      <c r="O16" s="40"/>
      <c r="P16" s="40"/>
      <c r="Q16" s="40"/>
      <c r="R16" s="40"/>
      <c r="S16" s="40"/>
      <c r="T16" s="40"/>
      <c r="U16" s="40"/>
      <c r="V16" s="40"/>
    </row>
    <row r="17" spans="1:22" s="4" customFormat="1" ht="39.75" customHeight="1">
      <c r="A17" s="15">
        <v>6</v>
      </c>
      <c r="B17" s="98" t="s">
        <v>98</v>
      </c>
      <c r="C17" s="6" t="s">
        <v>82</v>
      </c>
      <c r="D17" s="6">
        <v>108</v>
      </c>
      <c r="E17" s="16">
        <v>2</v>
      </c>
      <c r="F17" s="12">
        <v>4.5</v>
      </c>
      <c r="G17" s="18">
        <v>108</v>
      </c>
      <c r="H17" s="12">
        <v>4.5</v>
      </c>
      <c r="I17" s="25"/>
      <c r="J17" s="12"/>
      <c r="K17" s="13" t="s">
        <v>69</v>
      </c>
      <c r="M17" s="39"/>
      <c r="N17" s="38"/>
      <c r="O17" s="38"/>
      <c r="P17" s="38"/>
      <c r="Q17" s="38"/>
      <c r="R17" s="38"/>
      <c r="S17" s="38"/>
      <c r="T17" s="38"/>
      <c r="U17" s="38"/>
      <c r="V17" s="38"/>
    </row>
    <row r="18" spans="1:22" s="14" customFormat="1" ht="12.75">
      <c r="A18" s="19" t="s">
        <v>5</v>
      </c>
      <c r="B18" s="100" t="s">
        <v>48</v>
      </c>
      <c r="C18" s="9"/>
      <c r="D18" s="9">
        <f>SUM(D19:D31)/13*10</f>
        <v>540</v>
      </c>
      <c r="E18" s="9">
        <f>SUM(E19:E31)/13*10</f>
        <v>10</v>
      </c>
      <c r="F18" s="9">
        <f>SUM(F19:F31)/13*10</f>
        <v>20</v>
      </c>
      <c r="G18" s="9">
        <f>SUM(G19:G31)/13*10</f>
        <v>540</v>
      </c>
      <c r="H18" s="9">
        <f>SUM(H19:H31)/13*10</f>
        <v>20</v>
      </c>
      <c r="I18" s="11"/>
      <c r="J18" s="12"/>
      <c r="K18" s="13"/>
      <c r="M18" s="23"/>
      <c r="N18" s="41"/>
      <c r="O18" s="23"/>
      <c r="P18" s="23"/>
      <c r="Q18" s="23"/>
      <c r="R18" s="23"/>
      <c r="S18" s="23"/>
      <c r="T18" s="23"/>
      <c r="U18" s="23"/>
      <c r="V18" s="23"/>
    </row>
    <row r="19" spans="1:22" s="14" customFormat="1" ht="42" customHeight="1">
      <c r="A19" s="20">
        <v>1</v>
      </c>
      <c r="B19" s="46" t="s">
        <v>26</v>
      </c>
      <c r="C19" s="6" t="s">
        <v>24</v>
      </c>
      <c r="D19" s="6">
        <v>54</v>
      </c>
      <c r="E19" s="16">
        <v>1</v>
      </c>
      <c r="F19" s="16">
        <v>2</v>
      </c>
      <c r="G19" s="147">
        <v>54</v>
      </c>
      <c r="H19" s="16">
        <v>2</v>
      </c>
      <c r="I19" s="11"/>
      <c r="J19" s="12"/>
      <c r="K19" s="13" t="s">
        <v>68</v>
      </c>
      <c r="M19" s="23"/>
      <c r="N19" s="41"/>
      <c r="O19" s="23"/>
      <c r="P19" s="23"/>
      <c r="Q19" s="23"/>
      <c r="R19" s="23"/>
      <c r="S19" s="23"/>
      <c r="T19" s="23"/>
      <c r="U19" s="23"/>
      <c r="V19" s="23"/>
    </row>
    <row r="20" spans="1:22" s="14" customFormat="1" ht="38.25" customHeight="1">
      <c r="A20" s="20">
        <v>2</v>
      </c>
      <c r="B20" s="46" t="s">
        <v>45</v>
      </c>
      <c r="C20" s="21" t="s">
        <v>46</v>
      </c>
      <c r="D20" s="6">
        <v>54</v>
      </c>
      <c r="E20" s="16">
        <v>1</v>
      </c>
      <c r="F20" s="16">
        <v>2</v>
      </c>
      <c r="G20" s="147">
        <v>54</v>
      </c>
      <c r="H20" s="16">
        <v>2</v>
      </c>
      <c r="I20" s="11"/>
      <c r="J20" s="12"/>
      <c r="K20" s="13" t="s">
        <v>68</v>
      </c>
      <c r="M20" s="23"/>
      <c r="N20" s="41"/>
      <c r="O20" s="23"/>
      <c r="P20" s="23"/>
      <c r="Q20" s="23"/>
      <c r="R20" s="23"/>
      <c r="S20" s="23"/>
      <c r="T20" s="23"/>
      <c r="U20" s="23"/>
      <c r="V20" s="23"/>
    </row>
    <row r="21" spans="1:22" ht="24">
      <c r="A21" s="15">
        <v>3</v>
      </c>
      <c r="B21" s="73" t="s">
        <v>23</v>
      </c>
      <c r="C21" s="6" t="s">
        <v>46</v>
      </c>
      <c r="D21" s="7">
        <v>54</v>
      </c>
      <c r="E21" s="16">
        <v>1</v>
      </c>
      <c r="F21" s="16">
        <v>2</v>
      </c>
      <c r="G21" s="17">
        <v>54</v>
      </c>
      <c r="H21" s="12">
        <v>2</v>
      </c>
      <c r="I21" s="11"/>
      <c r="J21" s="12"/>
      <c r="K21" s="13" t="s">
        <v>68</v>
      </c>
      <c r="M21" s="40"/>
      <c r="N21" s="40"/>
      <c r="O21" s="40"/>
      <c r="P21" s="39"/>
      <c r="Q21" s="40"/>
      <c r="R21" s="40"/>
      <c r="S21" s="40"/>
      <c r="T21" s="40"/>
      <c r="U21" s="40"/>
      <c r="V21" s="40"/>
    </row>
    <row r="22" spans="1:22" ht="24">
      <c r="A22" s="20">
        <v>4</v>
      </c>
      <c r="B22" s="73" t="s">
        <v>73</v>
      </c>
      <c r="C22" s="21" t="s">
        <v>71</v>
      </c>
      <c r="D22" s="6">
        <v>54</v>
      </c>
      <c r="E22" s="16">
        <v>1</v>
      </c>
      <c r="F22" s="16">
        <v>2</v>
      </c>
      <c r="G22" s="147">
        <v>54</v>
      </c>
      <c r="H22" s="16">
        <v>2</v>
      </c>
      <c r="I22" s="11"/>
      <c r="J22" s="12"/>
      <c r="K22" s="13" t="s">
        <v>68</v>
      </c>
      <c r="M22" s="40"/>
      <c r="N22" s="40"/>
      <c r="O22" s="40"/>
      <c r="P22" s="39"/>
      <c r="Q22" s="40"/>
      <c r="R22" s="40"/>
      <c r="S22" s="40"/>
      <c r="T22" s="40"/>
      <c r="U22" s="40"/>
      <c r="V22" s="40"/>
    </row>
    <row r="23" spans="1:22" ht="24">
      <c r="A23" s="20">
        <v>5</v>
      </c>
      <c r="B23" s="73" t="s">
        <v>75</v>
      </c>
      <c r="C23" s="21" t="s">
        <v>95</v>
      </c>
      <c r="D23" s="6">
        <v>54</v>
      </c>
      <c r="E23" s="16">
        <v>1</v>
      </c>
      <c r="F23" s="16">
        <v>2</v>
      </c>
      <c r="G23" s="147">
        <v>54</v>
      </c>
      <c r="H23" s="16">
        <v>2</v>
      </c>
      <c r="I23" s="11"/>
      <c r="J23" s="12"/>
      <c r="K23" s="13" t="s">
        <v>68</v>
      </c>
      <c r="M23" s="40"/>
      <c r="N23" s="40"/>
      <c r="O23" s="40"/>
      <c r="P23" s="39"/>
      <c r="Q23" s="40"/>
      <c r="R23" s="40"/>
      <c r="S23" s="40"/>
      <c r="T23" s="40"/>
      <c r="U23" s="40"/>
      <c r="V23" s="40"/>
    </row>
    <row r="24" spans="1:22" ht="24">
      <c r="A24" s="20">
        <v>6</v>
      </c>
      <c r="B24" s="73" t="s">
        <v>96</v>
      </c>
      <c r="C24" s="21" t="s">
        <v>97</v>
      </c>
      <c r="D24" s="6">
        <v>54</v>
      </c>
      <c r="E24" s="16">
        <v>1</v>
      </c>
      <c r="F24" s="16">
        <v>2</v>
      </c>
      <c r="G24" s="147">
        <v>54</v>
      </c>
      <c r="H24" s="16">
        <v>2</v>
      </c>
      <c r="I24" s="11"/>
      <c r="J24" s="12"/>
      <c r="K24" s="13" t="s">
        <v>68</v>
      </c>
      <c r="M24" s="40"/>
      <c r="N24" s="40"/>
      <c r="O24" s="40"/>
      <c r="P24" s="39"/>
      <c r="Q24" s="40"/>
      <c r="R24" s="40"/>
      <c r="S24" s="40"/>
      <c r="T24" s="40"/>
      <c r="U24" s="40"/>
      <c r="V24" s="40"/>
    </row>
    <row r="25" spans="1:22" ht="36.75" customHeight="1">
      <c r="A25" s="15">
        <v>7</v>
      </c>
      <c r="B25" s="46" t="s">
        <v>19</v>
      </c>
      <c r="C25" s="6" t="s">
        <v>20</v>
      </c>
      <c r="D25" s="6">
        <v>54</v>
      </c>
      <c r="E25" s="16">
        <v>1</v>
      </c>
      <c r="F25" s="16">
        <v>2</v>
      </c>
      <c r="G25" s="18">
        <v>54</v>
      </c>
      <c r="H25" s="12">
        <v>2</v>
      </c>
      <c r="I25" s="25"/>
      <c r="J25" s="99"/>
      <c r="K25" s="13" t="s">
        <v>68</v>
      </c>
      <c r="M25" s="40"/>
      <c r="N25" s="40"/>
      <c r="O25" s="40"/>
      <c r="P25" s="39"/>
      <c r="Q25" s="40"/>
      <c r="R25" s="40"/>
      <c r="S25" s="40"/>
      <c r="T25" s="40"/>
      <c r="U25" s="40"/>
      <c r="V25" s="40"/>
    </row>
    <row r="26" spans="1:22" ht="36.75" customHeight="1">
      <c r="A26" s="15">
        <v>8</v>
      </c>
      <c r="B26" s="73" t="s">
        <v>44</v>
      </c>
      <c r="C26" s="21" t="s">
        <v>94</v>
      </c>
      <c r="D26" s="7">
        <v>54</v>
      </c>
      <c r="E26" s="16">
        <v>1</v>
      </c>
      <c r="F26" s="16">
        <v>2</v>
      </c>
      <c r="G26" s="147">
        <v>54</v>
      </c>
      <c r="H26" s="16">
        <v>2</v>
      </c>
      <c r="I26" s="11"/>
      <c r="J26" s="12"/>
      <c r="K26" s="13" t="s">
        <v>68</v>
      </c>
      <c r="M26" s="40"/>
      <c r="N26" s="40"/>
      <c r="O26" s="40"/>
      <c r="P26" s="39"/>
      <c r="Q26" s="40"/>
      <c r="R26" s="40"/>
      <c r="S26" s="40"/>
      <c r="T26" s="40"/>
      <c r="U26" s="40"/>
      <c r="V26" s="40"/>
    </row>
    <row r="27" spans="1:22" ht="36.75" customHeight="1">
      <c r="A27" s="15">
        <v>9</v>
      </c>
      <c r="B27" s="98" t="s">
        <v>41</v>
      </c>
      <c r="C27" s="6" t="s">
        <v>21</v>
      </c>
      <c r="D27" s="6">
        <v>54</v>
      </c>
      <c r="E27" s="16">
        <v>1</v>
      </c>
      <c r="F27" s="16">
        <v>2</v>
      </c>
      <c r="G27" s="17">
        <v>54</v>
      </c>
      <c r="H27" s="12">
        <v>2</v>
      </c>
      <c r="I27" s="11"/>
      <c r="J27" s="12"/>
      <c r="K27" s="13" t="s">
        <v>68</v>
      </c>
      <c r="M27" s="40"/>
      <c r="N27" s="40"/>
      <c r="O27" s="40"/>
      <c r="P27" s="39"/>
      <c r="Q27" s="40"/>
      <c r="R27" s="40"/>
      <c r="S27" s="40"/>
      <c r="T27" s="40"/>
      <c r="U27" s="40"/>
      <c r="V27" s="40"/>
    </row>
    <row r="28" spans="1:22" ht="36.75" customHeight="1">
      <c r="A28" s="20">
        <v>10</v>
      </c>
      <c r="B28" s="46" t="s">
        <v>158</v>
      </c>
      <c r="C28" s="6" t="s">
        <v>42</v>
      </c>
      <c r="D28" s="6">
        <v>54</v>
      </c>
      <c r="E28" s="12">
        <v>1</v>
      </c>
      <c r="F28" s="16">
        <v>2</v>
      </c>
      <c r="G28" s="147">
        <v>54</v>
      </c>
      <c r="H28" s="12">
        <v>2</v>
      </c>
      <c r="I28" s="11"/>
      <c r="J28" s="12"/>
      <c r="K28" s="13" t="s">
        <v>68</v>
      </c>
      <c r="M28" s="40"/>
      <c r="N28" s="40"/>
      <c r="O28" s="40"/>
      <c r="P28" s="39"/>
      <c r="Q28" s="40"/>
      <c r="R28" s="40"/>
      <c r="S28" s="40"/>
      <c r="T28" s="40"/>
      <c r="U28" s="40"/>
      <c r="V28" s="40"/>
    </row>
    <row r="29" spans="1:22" ht="36.75" customHeight="1">
      <c r="A29" s="15">
        <v>11</v>
      </c>
      <c r="B29" s="46" t="s">
        <v>159</v>
      </c>
      <c r="C29" s="6" t="s">
        <v>20</v>
      </c>
      <c r="D29" s="6">
        <v>54</v>
      </c>
      <c r="E29" s="16">
        <v>1</v>
      </c>
      <c r="F29" s="16">
        <v>2</v>
      </c>
      <c r="G29" s="18">
        <v>54</v>
      </c>
      <c r="H29" s="12">
        <v>2</v>
      </c>
      <c r="I29" s="25"/>
      <c r="J29" s="12"/>
      <c r="K29" s="13" t="s">
        <v>68</v>
      </c>
      <c r="M29" s="40"/>
      <c r="N29" s="40"/>
      <c r="O29" s="40"/>
      <c r="P29" s="39"/>
      <c r="Q29" s="40"/>
      <c r="R29" s="40"/>
      <c r="S29" s="40"/>
      <c r="T29" s="40"/>
      <c r="U29" s="40"/>
      <c r="V29" s="40"/>
    </row>
    <row r="30" spans="1:22" ht="36.75" customHeight="1">
      <c r="A30" s="20">
        <v>12</v>
      </c>
      <c r="B30" s="73" t="s">
        <v>32</v>
      </c>
      <c r="C30" s="48" t="s">
        <v>102</v>
      </c>
      <c r="D30" s="49">
        <v>54</v>
      </c>
      <c r="E30" s="50">
        <v>1</v>
      </c>
      <c r="F30" s="71">
        <v>2</v>
      </c>
      <c r="G30" s="147">
        <v>54</v>
      </c>
      <c r="H30" s="71">
        <v>2</v>
      </c>
      <c r="I30" s="101"/>
      <c r="J30" s="50"/>
      <c r="K30" s="13" t="s">
        <v>68</v>
      </c>
      <c r="M30" s="40"/>
      <c r="N30" s="40"/>
      <c r="O30" s="40"/>
      <c r="P30" s="39"/>
      <c r="Q30" s="40"/>
      <c r="R30" s="40"/>
      <c r="S30" s="40"/>
      <c r="T30" s="40"/>
      <c r="U30" s="40"/>
      <c r="V30" s="40"/>
    </row>
    <row r="31" spans="1:22" ht="24">
      <c r="A31" s="20">
        <v>13</v>
      </c>
      <c r="B31" s="46" t="s">
        <v>33</v>
      </c>
      <c r="C31" s="21" t="s">
        <v>82</v>
      </c>
      <c r="D31" s="7">
        <v>54</v>
      </c>
      <c r="E31" s="12">
        <v>1</v>
      </c>
      <c r="F31" s="16">
        <v>2</v>
      </c>
      <c r="G31" s="147">
        <v>54</v>
      </c>
      <c r="H31" s="16">
        <v>2</v>
      </c>
      <c r="I31" s="11"/>
      <c r="J31" s="12"/>
      <c r="K31" s="13" t="s">
        <v>68</v>
      </c>
      <c r="M31" s="40"/>
      <c r="N31" s="40"/>
      <c r="O31" s="40"/>
      <c r="P31" s="39"/>
      <c r="Q31" s="40"/>
      <c r="R31" s="40"/>
      <c r="S31" s="40"/>
      <c r="T31" s="40"/>
      <c r="U31" s="40"/>
      <c r="V31" s="40"/>
    </row>
    <row r="32" spans="1:22" ht="12.75">
      <c r="A32" s="19" t="s">
        <v>4</v>
      </c>
      <c r="B32" s="102" t="s">
        <v>25</v>
      </c>
      <c r="C32" s="9"/>
      <c r="D32" s="9">
        <f aca="true" t="shared" si="1" ref="D32:J32">SUM(D33:D34,D35)</f>
        <v>864</v>
      </c>
      <c r="E32" s="9">
        <f t="shared" si="1"/>
        <v>16</v>
      </c>
      <c r="F32" s="103">
        <f t="shared" si="1"/>
        <v>69</v>
      </c>
      <c r="G32" s="103">
        <f t="shared" si="1"/>
        <v>216</v>
      </c>
      <c r="H32" s="9">
        <f t="shared" si="1"/>
        <v>9</v>
      </c>
      <c r="I32" s="103">
        <f t="shared" si="1"/>
        <v>648</v>
      </c>
      <c r="J32" s="9">
        <f t="shared" si="1"/>
        <v>60</v>
      </c>
      <c r="K32" s="104"/>
      <c r="M32" s="40"/>
      <c r="N32" s="40"/>
      <c r="O32" s="40"/>
      <c r="P32" s="39"/>
      <c r="Q32" s="40"/>
      <c r="R32" s="40"/>
      <c r="S32" s="40"/>
      <c r="T32" s="40"/>
      <c r="U32" s="40"/>
      <c r="V32" s="40"/>
    </row>
    <row r="33" spans="1:22" ht="24">
      <c r="A33" s="15">
        <v>1</v>
      </c>
      <c r="B33" s="98" t="s">
        <v>27</v>
      </c>
      <c r="C33" s="21" t="s">
        <v>28</v>
      </c>
      <c r="D33" s="6">
        <v>108</v>
      </c>
      <c r="E33" s="16">
        <v>2</v>
      </c>
      <c r="F33" s="12">
        <v>4.5</v>
      </c>
      <c r="G33" s="106">
        <v>108</v>
      </c>
      <c r="H33" s="12">
        <v>4.5</v>
      </c>
      <c r="I33" s="11"/>
      <c r="J33" s="12"/>
      <c r="K33" s="13" t="s">
        <v>69</v>
      </c>
      <c r="M33" s="40"/>
      <c r="N33" s="40"/>
      <c r="O33" s="40"/>
      <c r="P33" s="39"/>
      <c r="Q33" s="40"/>
      <c r="R33" s="40"/>
      <c r="S33" s="40"/>
      <c r="T33" s="40"/>
      <c r="U33" s="40"/>
      <c r="V33" s="40"/>
    </row>
    <row r="34" spans="1:22" ht="23.25" customHeight="1">
      <c r="A34" s="15">
        <v>2</v>
      </c>
      <c r="B34" s="98" t="s">
        <v>88</v>
      </c>
      <c r="C34" s="6" t="s">
        <v>29</v>
      </c>
      <c r="D34" s="6">
        <v>108</v>
      </c>
      <c r="E34" s="16">
        <v>2</v>
      </c>
      <c r="F34" s="12">
        <v>4.5</v>
      </c>
      <c r="G34" s="106">
        <v>108</v>
      </c>
      <c r="H34" s="12">
        <v>4.5</v>
      </c>
      <c r="I34" s="11"/>
      <c r="J34" s="12"/>
      <c r="K34" s="13" t="s">
        <v>69</v>
      </c>
      <c r="M34" s="40"/>
      <c r="N34" s="40"/>
      <c r="O34" s="40"/>
      <c r="P34" s="39"/>
      <c r="Q34" s="40"/>
      <c r="R34" s="40"/>
      <c r="S34" s="40"/>
      <c r="T34" s="40"/>
      <c r="U34" s="40"/>
      <c r="V34" s="40"/>
    </row>
    <row r="35" spans="1:17" s="23" customFormat="1" ht="36" customHeight="1" thickBot="1">
      <c r="A35" s="8" t="s">
        <v>6</v>
      </c>
      <c r="B35" s="107" t="s">
        <v>48</v>
      </c>
      <c r="C35" s="108"/>
      <c r="D35" s="109">
        <f>SUM(D36:D51)/16*12</f>
        <v>648</v>
      </c>
      <c r="E35" s="35">
        <f>SUM(E36:E51)/16*12</f>
        <v>12</v>
      </c>
      <c r="F35" s="35">
        <f>SUM(F36:F51)/16*12</f>
        <v>60</v>
      </c>
      <c r="G35" s="109"/>
      <c r="H35" s="35"/>
      <c r="I35" s="152">
        <f>SUM(I36:I51)/16*12</f>
        <v>648</v>
      </c>
      <c r="J35" s="35">
        <f>SUM(J36:J51)/16*12</f>
        <v>60</v>
      </c>
      <c r="K35" s="35"/>
      <c r="Q35" s="42"/>
    </row>
    <row r="36" spans="1:17" s="23" customFormat="1" ht="43.5" customHeight="1">
      <c r="A36" s="15">
        <v>1</v>
      </c>
      <c r="B36" s="73" t="s">
        <v>47</v>
      </c>
      <c r="C36" s="21" t="s">
        <v>46</v>
      </c>
      <c r="D36" s="72">
        <v>54</v>
      </c>
      <c r="E36" s="42">
        <v>1</v>
      </c>
      <c r="F36" s="127">
        <v>5</v>
      </c>
      <c r="G36" s="148"/>
      <c r="H36" s="149"/>
      <c r="I36" s="127">
        <v>54</v>
      </c>
      <c r="J36" s="150">
        <v>5</v>
      </c>
      <c r="K36" s="142" t="s">
        <v>68</v>
      </c>
      <c r="Q36" s="42"/>
    </row>
    <row r="37" spans="1:17" s="23" customFormat="1" ht="35.25" customHeight="1">
      <c r="A37" s="15">
        <v>2</v>
      </c>
      <c r="B37" s="46" t="s">
        <v>222</v>
      </c>
      <c r="C37" s="21" t="s">
        <v>67</v>
      </c>
      <c r="D37" s="7">
        <v>54</v>
      </c>
      <c r="E37" s="16">
        <v>1</v>
      </c>
      <c r="F37" s="16">
        <v>5</v>
      </c>
      <c r="G37" s="17"/>
      <c r="H37" s="12"/>
      <c r="I37" s="11">
        <v>54</v>
      </c>
      <c r="J37" s="12">
        <v>5</v>
      </c>
      <c r="K37" s="16" t="s">
        <v>68</v>
      </c>
      <c r="Q37" s="41"/>
    </row>
    <row r="38" spans="1:17" s="23" customFormat="1" ht="44.25" customHeight="1">
      <c r="A38" s="15">
        <v>3</v>
      </c>
      <c r="B38" s="46" t="s">
        <v>220</v>
      </c>
      <c r="C38" s="21" t="s">
        <v>223</v>
      </c>
      <c r="D38" s="6">
        <v>54</v>
      </c>
      <c r="E38" s="16">
        <v>1</v>
      </c>
      <c r="F38" s="16">
        <v>5</v>
      </c>
      <c r="G38" s="106"/>
      <c r="H38" s="12"/>
      <c r="I38" s="11">
        <v>54</v>
      </c>
      <c r="J38" s="12">
        <v>5</v>
      </c>
      <c r="K38" s="13" t="s">
        <v>68</v>
      </c>
      <c r="Q38" s="41"/>
    </row>
    <row r="39" spans="1:17" s="23" customFormat="1" ht="53.25" customHeight="1">
      <c r="A39" s="15">
        <v>4</v>
      </c>
      <c r="B39" s="46" t="s">
        <v>85</v>
      </c>
      <c r="C39" s="27" t="s">
        <v>86</v>
      </c>
      <c r="D39" s="28">
        <v>54</v>
      </c>
      <c r="E39" s="142">
        <v>1</v>
      </c>
      <c r="F39" s="16">
        <v>5</v>
      </c>
      <c r="G39" s="17"/>
      <c r="H39" s="12"/>
      <c r="I39" s="11">
        <v>54</v>
      </c>
      <c r="J39" s="12">
        <v>5</v>
      </c>
      <c r="K39" s="142" t="s">
        <v>68</v>
      </c>
      <c r="Q39" s="41"/>
    </row>
    <row r="40" spans="1:17" s="23" customFormat="1" ht="54.75" customHeight="1">
      <c r="A40" s="15">
        <v>5</v>
      </c>
      <c r="B40" s="46" t="s">
        <v>30</v>
      </c>
      <c r="C40" s="27" t="s">
        <v>224</v>
      </c>
      <c r="D40" s="28">
        <v>54</v>
      </c>
      <c r="E40" s="29">
        <v>1</v>
      </c>
      <c r="F40" s="16">
        <v>5</v>
      </c>
      <c r="G40" s="17"/>
      <c r="H40" s="12"/>
      <c r="I40" s="11">
        <v>54</v>
      </c>
      <c r="J40" s="12">
        <v>5</v>
      </c>
      <c r="K40" s="142" t="s">
        <v>68</v>
      </c>
      <c r="Q40" s="41"/>
    </row>
    <row r="41" spans="1:22" ht="36">
      <c r="A41" s="15">
        <v>6</v>
      </c>
      <c r="B41" s="73" t="s">
        <v>76</v>
      </c>
      <c r="C41" s="21" t="s">
        <v>93</v>
      </c>
      <c r="D41" s="6">
        <v>54</v>
      </c>
      <c r="E41" s="16">
        <v>1</v>
      </c>
      <c r="F41" s="16">
        <v>5</v>
      </c>
      <c r="G41" s="17"/>
      <c r="H41" s="12"/>
      <c r="I41" s="11">
        <v>54</v>
      </c>
      <c r="J41" s="12">
        <v>5</v>
      </c>
      <c r="K41" s="142" t="s">
        <v>68</v>
      </c>
      <c r="M41" s="40"/>
      <c r="N41" s="40"/>
      <c r="O41" s="40"/>
      <c r="P41" s="43"/>
      <c r="Q41" s="40"/>
      <c r="R41" s="40"/>
      <c r="S41" s="40"/>
      <c r="T41" s="40"/>
      <c r="U41" s="40"/>
      <c r="V41" s="40"/>
    </row>
    <row r="42" spans="1:22" ht="24">
      <c r="A42" s="15">
        <v>7</v>
      </c>
      <c r="B42" s="98" t="s">
        <v>221</v>
      </c>
      <c r="C42" s="6" t="s">
        <v>24</v>
      </c>
      <c r="D42" s="6">
        <v>54</v>
      </c>
      <c r="E42" s="12">
        <v>1</v>
      </c>
      <c r="F42" s="16">
        <v>5</v>
      </c>
      <c r="G42" s="17"/>
      <c r="H42" s="12"/>
      <c r="I42" s="11">
        <v>54</v>
      </c>
      <c r="J42" s="12">
        <v>5</v>
      </c>
      <c r="K42" s="142" t="s">
        <v>68</v>
      </c>
      <c r="M42" s="40"/>
      <c r="N42" s="40"/>
      <c r="O42" s="40"/>
      <c r="P42" s="43"/>
      <c r="Q42" s="40"/>
      <c r="R42" s="40"/>
      <c r="S42" s="40"/>
      <c r="T42" s="40"/>
      <c r="U42" s="40"/>
      <c r="V42" s="40"/>
    </row>
    <row r="43" spans="1:22" ht="30" customHeight="1">
      <c r="A43" s="15">
        <v>8</v>
      </c>
      <c r="B43" s="73" t="s">
        <v>78</v>
      </c>
      <c r="C43" s="21" t="s">
        <v>225</v>
      </c>
      <c r="D43" s="7">
        <v>54</v>
      </c>
      <c r="E43" s="16">
        <v>1</v>
      </c>
      <c r="F43" s="16">
        <v>5</v>
      </c>
      <c r="G43" s="17"/>
      <c r="H43" s="12"/>
      <c r="I43" s="11">
        <v>54</v>
      </c>
      <c r="J43" s="12">
        <v>5</v>
      </c>
      <c r="K43" s="142" t="s">
        <v>68</v>
      </c>
      <c r="M43" s="40"/>
      <c r="N43" s="40"/>
      <c r="O43" s="40"/>
      <c r="P43" s="43"/>
      <c r="Q43" s="40"/>
      <c r="R43" s="40"/>
      <c r="S43" s="40"/>
      <c r="T43" s="40"/>
      <c r="U43" s="40"/>
      <c r="V43" s="40"/>
    </row>
    <row r="44" spans="1:22" ht="58.5" customHeight="1">
      <c r="A44" s="15">
        <v>9</v>
      </c>
      <c r="B44" s="46" t="s">
        <v>74</v>
      </c>
      <c r="C44" s="27" t="s">
        <v>72</v>
      </c>
      <c r="D44" s="6">
        <v>54</v>
      </c>
      <c r="E44" s="16">
        <v>1</v>
      </c>
      <c r="F44" s="16">
        <v>5</v>
      </c>
      <c r="G44" s="17"/>
      <c r="H44" s="12"/>
      <c r="I44" s="11">
        <v>54</v>
      </c>
      <c r="J44" s="12">
        <v>5</v>
      </c>
      <c r="K44" s="142" t="s">
        <v>68</v>
      </c>
      <c r="M44" s="40"/>
      <c r="N44" s="40"/>
      <c r="O44" s="40"/>
      <c r="P44" s="43"/>
      <c r="Q44" s="40"/>
      <c r="R44" s="40"/>
      <c r="S44" s="40"/>
      <c r="T44" s="40"/>
      <c r="U44" s="40"/>
      <c r="V44" s="40"/>
    </row>
    <row r="45" spans="1:22" ht="36" customHeight="1">
      <c r="A45" s="15">
        <v>10</v>
      </c>
      <c r="B45" s="73" t="s">
        <v>92</v>
      </c>
      <c r="C45" s="21" t="s">
        <v>70</v>
      </c>
      <c r="D45" s="6">
        <v>54</v>
      </c>
      <c r="E45" s="16">
        <v>1</v>
      </c>
      <c r="F45" s="16">
        <v>5</v>
      </c>
      <c r="G45" s="17"/>
      <c r="H45" s="12"/>
      <c r="I45" s="11">
        <v>54</v>
      </c>
      <c r="J45" s="12">
        <v>5</v>
      </c>
      <c r="K45" s="142" t="s">
        <v>68</v>
      </c>
      <c r="M45" s="40"/>
      <c r="N45" s="40"/>
      <c r="O45" s="40"/>
      <c r="P45" s="43"/>
      <c r="Q45" s="40"/>
      <c r="R45" s="40"/>
      <c r="S45" s="40"/>
      <c r="T45" s="40"/>
      <c r="U45" s="40"/>
      <c r="V45" s="40"/>
    </row>
    <row r="46" spans="1:22" s="14" customFormat="1" ht="33.75" customHeight="1">
      <c r="A46" s="15">
        <v>11</v>
      </c>
      <c r="B46" s="73" t="s">
        <v>79</v>
      </c>
      <c r="C46" s="27" t="s">
        <v>72</v>
      </c>
      <c r="D46" s="6">
        <v>54</v>
      </c>
      <c r="E46" s="16">
        <v>1</v>
      </c>
      <c r="F46" s="16">
        <v>5</v>
      </c>
      <c r="G46" s="17"/>
      <c r="H46" s="12"/>
      <c r="I46" s="11">
        <v>54</v>
      </c>
      <c r="J46" s="12">
        <v>5</v>
      </c>
      <c r="K46" s="142" t="s">
        <v>68</v>
      </c>
      <c r="M46" s="23"/>
      <c r="N46" s="23"/>
      <c r="O46" s="23"/>
      <c r="P46" s="40"/>
      <c r="Q46" s="23"/>
      <c r="R46" s="23"/>
      <c r="S46" s="23"/>
      <c r="T46" s="23"/>
      <c r="U46" s="23"/>
      <c r="V46" s="23"/>
    </row>
    <row r="47" spans="1:22" s="14" customFormat="1" ht="39" customHeight="1">
      <c r="A47" s="15">
        <v>12</v>
      </c>
      <c r="B47" s="46" t="s">
        <v>215</v>
      </c>
      <c r="C47" s="21" t="s">
        <v>84</v>
      </c>
      <c r="D47" s="7">
        <v>54</v>
      </c>
      <c r="E47" s="16">
        <v>1</v>
      </c>
      <c r="F47" s="16">
        <v>5</v>
      </c>
      <c r="G47" s="17"/>
      <c r="H47" s="12"/>
      <c r="I47" s="11">
        <v>54</v>
      </c>
      <c r="J47" s="12">
        <v>5</v>
      </c>
      <c r="K47" s="13" t="s">
        <v>68</v>
      </c>
      <c r="M47" s="23"/>
      <c r="N47" s="23"/>
      <c r="O47" s="23"/>
      <c r="P47" s="40"/>
      <c r="Q47" s="23"/>
      <c r="R47" s="23"/>
      <c r="S47" s="23"/>
      <c r="T47" s="23"/>
      <c r="U47" s="23"/>
      <c r="V47" s="23"/>
    </row>
    <row r="48" spans="1:22" s="14" customFormat="1" ht="39" customHeight="1">
      <c r="A48" s="15">
        <v>13</v>
      </c>
      <c r="B48" s="46" t="s">
        <v>77</v>
      </c>
      <c r="C48" s="21" t="s">
        <v>24</v>
      </c>
      <c r="D48" s="7">
        <v>54</v>
      </c>
      <c r="E48" s="16">
        <v>1</v>
      </c>
      <c r="F48" s="16">
        <v>5</v>
      </c>
      <c r="G48" s="17"/>
      <c r="H48" s="12"/>
      <c r="I48" s="11">
        <v>54</v>
      </c>
      <c r="J48" s="12">
        <v>5</v>
      </c>
      <c r="K48" s="142" t="s">
        <v>68</v>
      </c>
      <c r="M48" s="23"/>
      <c r="N48" s="23"/>
      <c r="O48" s="23"/>
      <c r="P48" s="40"/>
      <c r="Q48" s="23"/>
      <c r="R48" s="23"/>
      <c r="S48" s="23"/>
      <c r="T48" s="23"/>
      <c r="U48" s="23"/>
      <c r="V48" s="23"/>
    </row>
    <row r="49" spans="1:22" s="14" customFormat="1" ht="39" customHeight="1">
      <c r="A49" s="15">
        <v>14</v>
      </c>
      <c r="B49" s="73" t="s">
        <v>91</v>
      </c>
      <c r="C49" s="6" t="s">
        <v>82</v>
      </c>
      <c r="D49" s="7">
        <v>54</v>
      </c>
      <c r="E49" s="16">
        <v>1</v>
      </c>
      <c r="F49" s="16">
        <v>5</v>
      </c>
      <c r="G49" s="17"/>
      <c r="H49" s="12"/>
      <c r="I49" s="11">
        <v>54</v>
      </c>
      <c r="J49" s="12">
        <v>5</v>
      </c>
      <c r="K49" s="142" t="s">
        <v>68</v>
      </c>
      <c r="M49" s="23"/>
      <c r="N49" s="23"/>
      <c r="O49" s="23"/>
      <c r="P49" s="40"/>
      <c r="Q49" s="23"/>
      <c r="R49" s="23"/>
      <c r="S49" s="23"/>
      <c r="T49" s="23"/>
      <c r="U49" s="23"/>
      <c r="V49" s="23"/>
    </row>
    <row r="50" spans="1:22" s="14" customFormat="1" ht="39" customHeight="1">
      <c r="A50" s="15">
        <v>15</v>
      </c>
      <c r="B50" s="46" t="s">
        <v>90</v>
      </c>
      <c r="C50" s="21" t="s">
        <v>82</v>
      </c>
      <c r="D50" s="6">
        <v>54</v>
      </c>
      <c r="E50" s="16">
        <v>1</v>
      </c>
      <c r="F50" s="16">
        <v>5</v>
      </c>
      <c r="G50" s="106"/>
      <c r="H50" s="12"/>
      <c r="I50" s="11">
        <v>54</v>
      </c>
      <c r="J50" s="12">
        <v>5</v>
      </c>
      <c r="K50" s="142" t="s">
        <v>68</v>
      </c>
      <c r="M50" s="23"/>
      <c r="N50" s="23"/>
      <c r="O50" s="23"/>
      <c r="P50" s="40"/>
      <c r="Q50" s="23"/>
      <c r="R50" s="23"/>
      <c r="S50" s="23"/>
      <c r="T50" s="23"/>
      <c r="U50" s="23"/>
      <c r="V50" s="23"/>
    </row>
    <row r="51" spans="1:22" s="14" customFormat="1" ht="39" customHeight="1">
      <c r="A51" s="15">
        <v>16</v>
      </c>
      <c r="B51" s="46" t="s">
        <v>101</v>
      </c>
      <c r="C51" s="21" t="s">
        <v>31</v>
      </c>
      <c r="D51" s="7">
        <v>54</v>
      </c>
      <c r="E51" s="12">
        <v>1</v>
      </c>
      <c r="F51" s="16">
        <v>5</v>
      </c>
      <c r="G51" s="106"/>
      <c r="H51" s="12"/>
      <c r="I51" s="11">
        <v>54</v>
      </c>
      <c r="J51" s="12">
        <v>5</v>
      </c>
      <c r="K51" s="13" t="s">
        <v>68</v>
      </c>
      <c r="M51" s="23"/>
      <c r="N51" s="23"/>
      <c r="O51" s="23"/>
      <c r="P51" s="40"/>
      <c r="Q51" s="23"/>
      <c r="R51" s="23"/>
      <c r="S51" s="23"/>
      <c r="T51" s="23"/>
      <c r="U51" s="23"/>
      <c r="V51" s="23"/>
    </row>
    <row r="52" spans="1:22" s="14" customFormat="1" ht="39" customHeight="1" thickBot="1">
      <c r="A52" s="111"/>
      <c r="B52" s="100" t="s">
        <v>34</v>
      </c>
      <c r="C52" s="112"/>
      <c r="D52" s="45">
        <f aca="true" t="shared" si="2" ref="D52:J52">SUM(D10,D32)</f>
        <v>2160</v>
      </c>
      <c r="E52" s="44">
        <f t="shared" si="2"/>
        <v>40</v>
      </c>
      <c r="F52" s="47">
        <f t="shared" si="2"/>
        <v>120</v>
      </c>
      <c r="G52" s="45">
        <f t="shared" si="2"/>
        <v>1512</v>
      </c>
      <c r="H52" s="35">
        <f t="shared" si="2"/>
        <v>60</v>
      </c>
      <c r="I52" s="45">
        <f t="shared" si="2"/>
        <v>648</v>
      </c>
      <c r="J52" s="113">
        <f t="shared" si="2"/>
        <v>60</v>
      </c>
      <c r="K52" s="10"/>
      <c r="M52" s="23"/>
      <c r="N52" s="23"/>
      <c r="O52" s="23"/>
      <c r="P52" s="40"/>
      <c r="Q52" s="23"/>
      <c r="R52" s="23"/>
      <c r="S52" s="23"/>
      <c r="T52" s="23"/>
      <c r="U52" s="23"/>
      <c r="V52" s="23"/>
    </row>
    <row r="53" spans="1:22" s="14" customFormat="1" ht="39" customHeight="1" thickBot="1">
      <c r="A53" s="143" t="s">
        <v>103</v>
      </c>
      <c r="B53" s="143" t="s">
        <v>104</v>
      </c>
      <c r="C53" s="114"/>
      <c r="D53" s="115">
        <f aca="true" t="shared" si="3" ref="D53:I53">SUM(D54:D57)</f>
        <v>2052</v>
      </c>
      <c r="E53" s="116">
        <f t="shared" si="3"/>
        <v>38</v>
      </c>
      <c r="F53" s="96"/>
      <c r="G53" s="115">
        <f t="shared" si="3"/>
        <v>702</v>
      </c>
      <c r="H53" s="116"/>
      <c r="I53" s="115">
        <f t="shared" si="3"/>
        <v>1350</v>
      </c>
      <c r="J53" s="116"/>
      <c r="K53" s="96"/>
      <c r="M53" s="23"/>
      <c r="N53" s="23"/>
      <c r="O53" s="23"/>
      <c r="P53" s="40"/>
      <c r="Q53" s="23"/>
      <c r="R53" s="23"/>
      <c r="S53" s="23"/>
      <c r="T53" s="23"/>
      <c r="U53" s="23"/>
      <c r="V53" s="23"/>
    </row>
    <row r="54" spans="1:22" s="14" customFormat="1" ht="33.75" customHeight="1">
      <c r="A54" s="143" t="s">
        <v>105</v>
      </c>
      <c r="B54" s="98" t="s">
        <v>35</v>
      </c>
      <c r="C54" s="117"/>
      <c r="D54" s="17">
        <v>756</v>
      </c>
      <c r="E54" s="12">
        <v>14</v>
      </c>
      <c r="F54" s="118" t="s">
        <v>0</v>
      </c>
      <c r="G54" s="17">
        <v>594</v>
      </c>
      <c r="H54" s="119" t="s">
        <v>0</v>
      </c>
      <c r="I54" s="25">
        <v>162</v>
      </c>
      <c r="J54" s="119" t="s">
        <v>0</v>
      </c>
      <c r="K54" s="13"/>
      <c r="M54" s="23"/>
      <c r="N54" s="23"/>
      <c r="O54" s="23"/>
      <c r="P54" s="40"/>
      <c r="Q54" s="23"/>
      <c r="R54" s="23"/>
      <c r="S54" s="23"/>
      <c r="T54" s="23"/>
      <c r="U54" s="23"/>
      <c r="V54" s="23"/>
    </row>
    <row r="55" spans="1:22" s="14" customFormat="1" ht="12.75">
      <c r="A55" s="144" t="s">
        <v>106</v>
      </c>
      <c r="B55" s="120" t="s">
        <v>36</v>
      </c>
      <c r="C55" s="121"/>
      <c r="D55" s="122">
        <v>108</v>
      </c>
      <c r="E55" s="29">
        <v>2</v>
      </c>
      <c r="F55" s="119" t="s">
        <v>0</v>
      </c>
      <c r="G55" s="122">
        <v>108</v>
      </c>
      <c r="H55" s="119" t="s">
        <v>0</v>
      </c>
      <c r="I55" s="123"/>
      <c r="J55" s="119"/>
      <c r="K55" s="124"/>
      <c r="M55" s="23"/>
      <c r="N55" s="23"/>
      <c r="O55" s="23"/>
      <c r="P55" s="40"/>
      <c r="Q55" s="23"/>
      <c r="R55" s="23"/>
      <c r="S55" s="23"/>
      <c r="T55" s="23"/>
      <c r="U55" s="23"/>
      <c r="V55" s="23"/>
    </row>
    <row r="56" spans="1:22" s="14" customFormat="1" ht="29.25" customHeight="1">
      <c r="A56" s="145" t="s">
        <v>107</v>
      </c>
      <c r="B56" s="98" t="s">
        <v>37</v>
      </c>
      <c r="C56" s="117"/>
      <c r="D56" s="17">
        <v>648</v>
      </c>
      <c r="E56" s="12">
        <v>12</v>
      </c>
      <c r="F56" s="119" t="s">
        <v>0</v>
      </c>
      <c r="G56" s="17"/>
      <c r="H56" s="119"/>
      <c r="I56" s="25">
        <v>648</v>
      </c>
      <c r="J56" s="119" t="s">
        <v>0</v>
      </c>
      <c r="K56" s="13"/>
      <c r="M56" s="23"/>
      <c r="N56" s="23"/>
      <c r="O56" s="23"/>
      <c r="P56" s="43"/>
      <c r="Q56" s="23"/>
      <c r="R56" s="23"/>
      <c r="S56" s="23"/>
      <c r="T56" s="23"/>
      <c r="U56" s="23"/>
      <c r="V56" s="23"/>
    </row>
    <row r="57" spans="1:16" s="24" customFormat="1" ht="24.75" thickBot="1">
      <c r="A57" s="144" t="s">
        <v>108</v>
      </c>
      <c r="B57" s="125" t="s">
        <v>38</v>
      </c>
      <c r="C57" s="126"/>
      <c r="D57" s="127">
        <v>540</v>
      </c>
      <c r="E57" s="12">
        <v>10</v>
      </c>
      <c r="F57" s="13" t="s">
        <v>0</v>
      </c>
      <c r="G57" s="106"/>
      <c r="H57" s="119"/>
      <c r="I57" s="11">
        <v>540</v>
      </c>
      <c r="J57" s="119" t="s">
        <v>0</v>
      </c>
      <c r="K57" s="13"/>
      <c r="P57" s="2"/>
    </row>
    <row r="58" spans="1:11" ht="23.25" customHeight="1" thickBot="1">
      <c r="A58" s="128"/>
      <c r="B58" s="88" t="s">
        <v>39</v>
      </c>
      <c r="C58" s="114"/>
      <c r="D58" s="129">
        <f>SUM(D52,D53)</f>
        <v>4212</v>
      </c>
      <c r="E58" s="130">
        <f>SUM(E52,E53)</f>
        <v>78</v>
      </c>
      <c r="F58" s="96" t="s">
        <v>0</v>
      </c>
      <c r="G58" s="115">
        <f>SUM(G52,G53)</f>
        <v>2214</v>
      </c>
      <c r="H58" s="116" t="s">
        <v>0</v>
      </c>
      <c r="I58" s="115">
        <f>SUM(I52,I53)</f>
        <v>1998</v>
      </c>
      <c r="J58" s="116" t="s">
        <v>0</v>
      </c>
      <c r="K58" s="96"/>
    </row>
    <row r="59" spans="1:11" ht="48">
      <c r="A59" s="151" t="s">
        <v>1</v>
      </c>
      <c r="B59" s="146" t="s">
        <v>109</v>
      </c>
      <c r="C59" s="131"/>
      <c r="D59" s="132">
        <v>216</v>
      </c>
      <c r="E59" s="133">
        <v>4</v>
      </c>
      <c r="F59" s="134" t="s">
        <v>0</v>
      </c>
      <c r="G59" s="135" t="s">
        <v>0</v>
      </c>
      <c r="H59" s="136" t="s">
        <v>0</v>
      </c>
      <c r="I59" s="135">
        <v>216</v>
      </c>
      <c r="J59" s="136" t="s">
        <v>0</v>
      </c>
      <c r="K59" s="104"/>
    </row>
    <row r="60" spans="1:11" ht="13.5" thickBot="1">
      <c r="A60" s="137"/>
      <c r="B60" s="138" t="s">
        <v>40</v>
      </c>
      <c r="C60" s="139"/>
      <c r="D60" s="110">
        <f>SUM(D58,D59)</f>
        <v>4428</v>
      </c>
      <c r="E60" s="35">
        <f>SUM(E58,E59)</f>
        <v>82</v>
      </c>
      <c r="F60" s="140" t="s">
        <v>0</v>
      </c>
      <c r="G60" s="140">
        <f>SUM(G58,G59)</f>
        <v>2214</v>
      </c>
      <c r="H60" s="35" t="s">
        <v>0</v>
      </c>
      <c r="I60" s="110">
        <f>SUM(I58,I59)</f>
        <v>2214</v>
      </c>
      <c r="J60" s="141" t="s">
        <v>0</v>
      </c>
      <c r="K60" s="140"/>
    </row>
    <row r="61" spans="1:11" ht="12.75">
      <c r="A61" s="61"/>
      <c r="B61" s="62"/>
      <c r="C61" s="63"/>
      <c r="D61" s="64"/>
      <c r="E61" s="64"/>
      <c r="F61" s="64"/>
      <c r="G61" s="64"/>
      <c r="H61" s="64"/>
      <c r="I61" s="64"/>
      <c r="J61" s="65"/>
      <c r="K61" s="64"/>
    </row>
    <row r="62" spans="3:11" ht="21" customHeight="1">
      <c r="C62" s="51"/>
      <c r="D62" s="53" t="s">
        <v>49</v>
      </c>
      <c r="E62" s="53"/>
      <c r="F62" s="53"/>
      <c r="G62" s="53"/>
      <c r="H62" s="53"/>
      <c r="J62" s="53" t="s">
        <v>50</v>
      </c>
      <c r="K62" s="66"/>
    </row>
    <row r="63" spans="1:16" s="24" customFormat="1" ht="31.5" customHeight="1">
      <c r="A63" s="67" t="s">
        <v>61</v>
      </c>
      <c r="B63" s="68"/>
      <c r="C63" s="51"/>
      <c r="D63" s="53" t="s">
        <v>51</v>
      </c>
      <c r="E63" s="53"/>
      <c r="F63" s="53"/>
      <c r="G63" s="53"/>
      <c r="H63" s="53"/>
      <c r="I63" s="34"/>
      <c r="J63" s="53" t="s">
        <v>56</v>
      </c>
      <c r="K63" s="60"/>
      <c r="P63" s="2"/>
    </row>
    <row r="64" spans="1:16" s="26" customFormat="1" ht="15.75">
      <c r="A64" s="69" t="s">
        <v>110</v>
      </c>
      <c r="B64" s="70"/>
      <c r="C64" s="54"/>
      <c r="D64" s="32"/>
      <c r="E64" s="32"/>
      <c r="F64" s="32"/>
      <c r="G64" s="32"/>
      <c r="H64" s="32"/>
      <c r="I64" s="34"/>
      <c r="J64" s="32"/>
      <c r="K64" s="32"/>
      <c r="P64" s="2"/>
    </row>
    <row r="65" spans="1:16" s="26" customFormat="1" ht="5.25" customHeight="1">
      <c r="A65" s="69"/>
      <c r="B65" s="70"/>
      <c r="C65" s="54"/>
      <c r="D65" s="32"/>
      <c r="E65" s="32"/>
      <c r="F65" s="32"/>
      <c r="G65" s="32"/>
      <c r="H65" s="32"/>
      <c r="I65" s="34"/>
      <c r="J65" s="32"/>
      <c r="K65" s="32"/>
      <c r="P65" s="2"/>
    </row>
    <row r="66" spans="1:11" ht="23.25" customHeight="1">
      <c r="A66" s="67" t="s">
        <v>62</v>
      </c>
      <c r="B66" s="68"/>
      <c r="C66" s="54"/>
      <c r="D66" s="53" t="s">
        <v>63</v>
      </c>
      <c r="E66" s="53"/>
      <c r="F66" s="53"/>
      <c r="G66" s="53"/>
      <c r="H66" s="53"/>
      <c r="J66" s="53" t="s">
        <v>57</v>
      </c>
      <c r="K66" s="60"/>
    </row>
    <row r="67" spans="1:3" ht="9" customHeight="1">
      <c r="A67" s="69" t="s">
        <v>110</v>
      </c>
      <c r="B67" s="70"/>
      <c r="C67" s="54"/>
    </row>
    <row r="68" spans="1:11" ht="21.75" customHeight="1">
      <c r="A68" s="2"/>
      <c r="B68" s="2"/>
      <c r="C68" s="54"/>
      <c r="D68" s="53" t="s">
        <v>64</v>
      </c>
      <c r="E68" s="53"/>
      <c r="F68" s="53"/>
      <c r="G68" s="53"/>
      <c r="H68" s="53"/>
      <c r="J68" s="53" t="s">
        <v>58</v>
      </c>
      <c r="K68" s="60"/>
    </row>
    <row r="69" spans="1:3" ht="19.5" customHeight="1">
      <c r="A69" s="67" t="s">
        <v>52</v>
      </c>
      <c r="B69" s="68"/>
      <c r="C69" s="54"/>
    </row>
    <row r="70" spans="1:11" ht="15.75" customHeight="1">
      <c r="A70" s="69" t="s">
        <v>110</v>
      </c>
      <c r="B70" s="69"/>
      <c r="C70" s="54"/>
      <c r="D70" s="53" t="s">
        <v>54</v>
      </c>
      <c r="E70" s="52"/>
      <c r="F70" s="53"/>
      <c r="G70" s="53"/>
      <c r="H70" s="53"/>
      <c r="J70" s="53" t="s">
        <v>55</v>
      </c>
      <c r="K70" s="60"/>
    </row>
    <row r="71" spans="3:11" ht="21.75" customHeight="1">
      <c r="C71" s="51"/>
      <c r="D71" s="58"/>
      <c r="E71" s="52"/>
      <c r="F71" s="59"/>
      <c r="G71" s="53"/>
      <c r="H71" s="53"/>
      <c r="I71" s="53"/>
      <c r="J71" s="53"/>
      <c r="K71" s="53"/>
    </row>
    <row r="72" spans="1:11" ht="15.75" customHeight="1">
      <c r="A72" s="67" t="s">
        <v>53</v>
      </c>
      <c r="B72" s="68"/>
      <c r="D72" s="53" t="s">
        <v>66</v>
      </c>
      <c r="E72" s="55"/>
      <c r="F72" s="53"/>
      <c r="G72" s="53"/>
      <c r="H72" s="53"/>
      <c r="I72" s="56"/>
      <c r="J72" s="53" t="s">
        <v>59</v>
      </c>
      <c r="K72" s="53"/>
    </row>
    <row r="73" spans="1:10" ht="15.75">
      <c r="A73" s="69" t="s">
        <v>110</v>
      </c>
      <c r="B73" s="69"/>
      <c r="D73" s="53" t="s">
        <v>87</v>
      </c>
      <c r="E73" s="52"/>
      <c r="F73" s="53"/>
      <c r="G73" s="55"/>
      <c r="H73" s="55"/>
      <c r="I73" s="57"/>
      <c r="J73" s="53" t="s">
        <v>60</v>
      </c>
    </row>
    <row r="74" ht="19.5" customHeight="1"/>
    <row r="75" ht="15" customHeight="1"/>
    <row r="76" ht="6" customHeight="1"/>
  </sheetData>
  <mergeCells count="12">
    <mergeCell ref="C5:C7"/>
    <mergeCell ref="B9:C9"/>
    <mergeCell ref="B10:C10"/>
    <mergeCell ref="A1:K1"/>
    <mergeCell ref="A2:K2"/>
    <mergeCell ref="A3:K3"/>
    <mergeCell ref="G5:J5"/>
    <mergeCell ref="B5:B7"/>
    <mergeCell ref="D5:D7"/>
    <mergeCell ref="F5:F7"/>
    <mergeCell ref="A5:A7"/>
    <mergeCell ref="E5:E7"/>
  </mergeCells>
  <printOptions horizontalCentered="1"/>
  <pageMargins left="0.2362204724409449" right="0.1968503937007874" top="0.7874015748031497" bottom="0.67" header="0.1968503937007874" footer="0.11811023622047245"/>
  <pageSetup horizontalDpi="600" verticalDpi="600" orientation="landscape" paperSize="9" scale="83" r:id="rId3"/>
  <headerFooter alignWithMargins="0">
    <oddHeader xml:space="preserve">&amp;R&amp;"Arial,обычный"&amp;11Приложение № 1 </oddHeader>
    <oddFooter>&amp;R&amp;P</oddFooter>
  </headerFooter>
  <rowBreaks count="1" manualBreakCount="1">
    <brk id="19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4"/>
  <sheetViews>
    <sheetView view="pageBreakPreview" zoomScaleSheetLayoutView="100" workbookViewId="0" topLeftCell="A36">
      <selection activeCell="B39" sqref="B39"/>
    </sheetView>
  </sheetViews>
  <sheetFormatPr defaultColWidth="9.00390625" defaultRowHeight="12.75"/>
  <cols>
    <col min="1" max="1" width="9.50390625" style="30" customWidth="1"/>
    <col min="2" max="2" width="38.875" style="33" customWidth="1"/>
    <col min="3" max="3" width="27.125" style="31" customWidth="1"/>
    <col min="4" max="4" width="9.625" style="32" customWidth="1"/>
    <col min="5" max="5" width="9.875" style="32" customWidth="1"/>
    <col min="6" max="6" width="10.125" style="32" customWidth="1"/>
    <col min="7" max="7" width="8.125" style="32" customWidth="1"/>
    <col min="8" max="8" width="9.875" style="32" customWidth="1"/>
    <col min="9" max="9" width="8.375" style="34" customWidth="1"/>
    <col min="10" max="10" width="9.875" style="32" customWidth="1"/>
    <col min="11" max="11" width="15.00390625" style="32" customWidth="1"/>
    <col min="12" max="16384" width="9.375" style="2" customWidth="1"/>
  </cols>
  <sheetData>
    <row r="1" spans="1:11" ht="15.75">
      <c r="A1" s="194" t="s">
        <v>214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5.75">
      <c r="A2" s="194" t="s">
        <v>111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2.75" customHeight="1">
      <c r="A3" s="196" t="s">
        <v>112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</row>
    <row r="4" spans="1:11" ht="13.5" customHeight="1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s="1" customFormat="1" ht="59.25" customHeight="1" thickBot="1">
      <c r="A5" s="189" t="s">
        <v>113</v>
      </c>
      <c r="B5" s="186" t="s">
        <v>114</v>
      </c>
      <c r="C5" s="186" t="s">
        <v>115</v>
      </c>
      <c r="D5" s="186" t="s">
        <v>116</v>
      </c>
      <c r="E5" s="186" t="s">
        <v>117</v>
      </c>
      <c r="F5" s="186" t="s">
        <v>118</v>
      </c>
      <c r="G5" s="183" t="s">
        <v>119</v>
      </c>
      <c r="H5" s="184"/>
      <c r="I5" s="184"/>
      <c r="J5" s="185"/>
      <c r="K5" s="74" t="s">
        <v>120</v>
      </c>
    </row>
    <row r="6" spans="1:22" s="1" customFormat="1" ht="13.5" thickBot="1">
      <c r="A6" s="190"/>
      <c r="B6" s="187"/>
      <c r="C6" s="192"/>
      <c r="D6" s="187"/>
      <c r="E6" s="187"/>
      <c r="F6" s="187"/>
      <c r="G6" s="77">
        <v>1</v>
      </c>
      <c r="H6" s="78"/>
      <c r="I6" s="75">
        <v>2</v>
      </c>
      <c r="J6" s="76"/>
      <c r="K6" s="79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s="1" customFormat="1" ht="13.5" thickBot="1">
      <c r="A7" s="191"/>
      <c r="B7" s="188"/>
      <c r="C7" s="193"/>
      <c r="D7" s="188"/>
      <c r="E7" s="188"/>
      <c r="F7" s="188"/>
      <c r="G7" s="80" t="s">
        <v>121</v>
      </c>
      <c r="H7" s="81" t="s">
        <v>122</v>
      </c>
      <c r="I7" s="80" t="s">
        <v>121</v>
      </c>
      <c r="J7" s="81" t="s">
        <v>122</v>
      </c>
      <c r="K7" s="82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s="3" customFormat="1" ht="13.5" thickBot="1">
      <c r="A8" s="83">
        <v>1</v>
      </c>
      <c r="B8" s="84">
        <v>2</v>
      </c>
      <c r="C8" s="85">
        <v>3</v>
      </c>
      <c r="D8" s="86">
        <v>4</v>
      </c>
      <c r="E8" s="86">
        <v>5</v>
      </c>
      <c r="F8" s="84">
        <v>6</v>
      </c>
      <c r="G8" s="86">
        <v>7</v>
      </c>
      <c r="H8" s="86">
        <v>8</v>
      </c>
      <c r="I8" s="86">
        <v>9</v>
      </c>
      <c r="J8" s="86">
        <v>10</v>
      </c>
      <c r="K8" s="86">
        <v>11</v>
      </c>
      <c r="M8" s="37"/>
      <c r="N8" s="37"/>
      <c r="O8" s="37"/>
      <c r="P8" s="37"/>
      <c r="Q8" s="37"/>
      <c r="R8" s="37"/>
      <c r="S8" s="37"/>
      <c r="T8" s="37"/>
      <c r="U8" s="37"/>
      <c r="V8" s="37"/>
    </row>
    <row r="9" spans="1:22" s="4" customFormat="1" ht="13.5" thickBot="1">
      <c r="A9" s="87"/>
      <c r="B9" s="177" t="s">
        <v>123</v>
      </c>
      <c r="C9" s="178"/>
      <c r="D9" s="89"/>
      <c r="E9" s="89"/>
      <c r="F9" s="89"/>
      <c r="G9" s="90"/>
      <c r="H9" s="91"/>
      <c r="I9" s="92"/>
      <c r="J9" s="91"/>
      <c r="K9" s="93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21.75" customHeight="1" thickBot="1">
      <c r="A10" s="94" t="s">
        <v>2</v>
      </c>
      <c r="B10" s="177" t="s">
        <v>124</v>
      </c>
      <c r="C10" s="178"/>
      <c r="D10" s="95">
        <f aca="true" t="shared" si="0" ref="D10:J10">SUM(D11:D14,D15,D18)</f>
        <v>1296</v>
      </c>
      <c r="E10" s="95">
        <f t="shared" si="0"/>
        <v>24</v>
      </c>
      <c r="F10" s="96">
        <f t="shared" si="0"/>
        <v>51</v>
      </c>
      <c r="G10" s="96">
        <f t="shared" si="0"/>
        <v>1296</v>
      </c>
      <c r="H10" s="95">
        <f t="shared" si="0"/>
        <v>51</v>
      </c>
      <c r="I10" s="96">
        <f t="shared" si="0"/>
        <v>0</v>
      </c>
      <c r="J10" s="95">
        <f t="shared" si="0"/>
        <v>0</v>
      </c>
      <c r="K10" s="96"/>
      <c r="M10" s="39"/>
      <c r="N10" s="40"/>
      <c r="O10" s="40"/>
      <c r="P10" s="40"/>
      <c r="Q10" s="40"/>
      <c r="R10" s="40"/>
      <c r="S10" s="40"/>
      <c r="T10" s="40"/>
      <c r="U10" s="40"/>
      <c r="V10" s="40"/>
    </row>
    <row r="11" spans="1:22" ht="62.25" customHeight="1">
      <c r="A11" s="15">
        <v>1</v>
      </c>
      <c r="B11" s="97" t="s">
        <v>128</v>
      </c>
      <c r="C11" s="5" t="s">
        <v>129</v>
      </c>
      <c r="D11" s="5">
        <v>162</v>
      </c>
      <c r="E11" s="16">
        <v>3</v>
      </c>
      <c r="F11" s="12">
        <v>6.5</v>
      </c>
      <c r="G11" s="18">
        <v>162</v>
      </c>
      <c r="H11" s="12">
        <v>6.5</v>
      </c>
      <c r="I11" s="25"/>
      <c r="J11" s="12"/>
      <c r="K11" s="13" t="s">
        <v>125</v>
      </c>
      <c r="M11" s="39"/>
      <c r="N11" s="40"/>
      <c r="O11" s="40"/>
      <c r="P11" s="40"/>
      <c r="Q11" s="40"/>
      <c r="R11" s="40"/>
      <c r="S11" s="40"/>
      <c r="T11" s="40"/>
      <c r="U11" s="40"/>
      <c r="V11" s="40"/>
    </row>
    <row r="12" spans="1:22" ht="38.25" customHeight="1">
      <c r="A12" s="15">
        <v>2</v>
      </c>
      <c r="B12" s="46" t="s">
        <v>130</v>
      </c>
      <c r="C12" s="21" t="s">
        <v>131</v>
      </c>
      <c r="D12" s="28">
        <v>108</v>
      </c>
      <c r="E12" s="29">
        <v>2</v>
      </c>
      <c r="F12" s="12">
        <v>4.5</v>
      </c>
      <c r="G12" s="18">
        <v>108</v>
      </c>
      <c r="H12" s="12">
        <v>4.5</v>
      </c>
      <c r="I12" s="25"/>
      <c r="J12" s="12"/>
      <c r="K12" s="13" t="s">
        <v>125</v>
      </c>
      <c r="M12" s="39"/>
      <c r="N12" s="40"/>
      <c r="O12" s="40"/>
      <c r="P12" s="40"/>
      <c r="Q12" s="40"/>
      <c r="R12" s="40"/>
      <c r="S12" s="40"/>
      <c r="T12" s="40"/>
      <c r="U12" s="40"/>
      <c r="V12" s="40"/>
    </row>
    <row r="13" spans="1:22" ht="42.75" customHeight="1">
      <c r="A13" s="15">
        <v>3</v>
      </c>
      <c r="B13" s="157" t="s">
        <v>132</v>
      </c>
      <c r="C13" s="6" t="s">
        <v>133</v>
      </c>
      <c r="D13" s="6">
        <v>162</v>
      </c>
      <c r="E13" s="16">
        <v>3</v>
      </c>
      <c r="F13" s="12">
        <v>6.5</v>
      </c>
      <c r="G13" s="18">
        <v>162</v>
      </c>
      <c r="H13" s="12">
        <v>6.5</v>
      </c>
      <c r="I13" s="25"/>
      <c r="J13" s="12"/>
      <c r="K13" s="13" t="s">
        <v>125</v>
      </c>
      <c r="M13" s="39"/>
      <c r="N13" s="40"/>
      <c r="O13" s="40"/>
      <c r="P13" s="40"/>
      <c r="Q13" s="40"/>
      <c r="R13" s="40"/>
      <c r="S13" s="40"/>
      <c r="T13" s="40"/>
      <c r="U13" s="40"/>
      <c r="V13" s="40"/>
    </row>
    <row r="14" spans="1:22" ht="48.75" customHeight="1">
      <c r="A14" s="15">
        <v>4</v>
      </c>
      <c r="B14" s="158" t="s">
        <v>134</v>
      </c>
      <c r="C14" s="6" t="s">
        <v>133</v>
      </c>
      <c r="D14" s="6">
        <v>108</v>
      </c>
      <c r="E14" s="16">
        <v>2</v>
      </c>
      <c r="F14" s="12">
        <v>4.5</v>
      </c>
      <c r="G14" s="18">
        <v>108</v>
      </c>
      <c r="H14" s="12">
        <v>4.5</v>
      </c>
      <c r="I14" s="25"/>
      <c r="J14" s="12"/>
      <c r="K14" s="13" t="s">
        <v>125</v>
      </c>
      <c r="M14" s="39"/>
      <c r="N14" s="40"/>
      <c r="O14" s="40"/>
      <c r="P14" s="40"/>
      <c r="Q14" s="40"/>
      <c r="R14" s="40"/>
      <c r="S14" s="40"/>
      <c r="T14" s="40"/>
      <c r="U14" s="40"/>
      <c r="V14" s="40"/>
    </row>
    <row r="15" spans="1:22" ht="42.75" customHeight="1">
      <c r="A15" s="8" t="s">
        <v>3</v>
      </c>
      <c r="B15" s="100" t="s">
        <v>127</v>
      </c>
      <c r="C15" s="9"/>
      <c r="D15" s="9">
        <f>SUM(D16:D17)</f>
        <v>216</v>
      </c>
      <c r="E15" s="47">
        <f>SUM(E16:E17)</f>
        <v>4</v>
      </c>
      <c r="F15" s="47">
        <f>SUM(F16:F17)</f>
        <v>9</v>
      </c>
      <c r="G15" s="9">
        <f>SUM(G16:G17)</f>
        <v>216</v>
      </c>
      <c r="H15" s="113">
        <f>SUM(H16:H17)</f>
        <v>9</v>
      </c>
      <c r="I15" s="9"/>
      <c r="J15" s="9"/>
      <c r="K15" s="13"/>
      <c r="M15" s="39"/>
      <c r="N15" s="40"/>
      <c r="O15" s="40"/>
      <c r="P15" s="40"/>
      <c r="Q15" s="40"/>
      <c r="R15" s="40"/>
      <c r="S15" s="40"/>
      <c r="T15" s="40"/>
      <c r="U15" s="40"/>
      <c r="V15" s="40"/>
    </row>
    <row r="16" spans="1:22" ht="42.75" customHeight="1">
      <c r="A16" s="105">
        <v>5</v>
      </c>
      <c r="B16" s="73" t="s">
        <v>212</v>
      </c>
      <c r="C16" s="21" t="s">
        <v>138</v>
      </c>
      <c r="D16" s="6">
        <v>108</v>
      </c>
      <c r="E16" s="16">
        <v>2</v>
      </c>
      <c r="F16" s="12">
        <v>4.5</v>
      </c>
      <c r="G16" s="18">
        <v>108</v>
      </c>
      <c r="H16" s="12">
        <v>4.5</v>
      </c>
      <c r="I16" s="25"/>
      <c r="J16" s="12"/>
      <c r="K16" s="13" t="s">
        <v>125</v>
      </c>
      <c r="M16" s="39"/>
      <c r="N16" s="40"/>
      <c r="O16" s="40"/>
      <c r="P16" s="40"/>
      <c r="Q16" s="40"/>
      <c r="R16" s="40"/>
      <c r="S16" s="40"/>
      <c r="T16" s="40"/>
      <c r="U16" s="40"/>
      <c r="V16" s="40"/>
    </row>
    <row r="17" spans="1:22" s="4" customFormat="1" ht="39.75" customHeight="1">
      <c r="A17" s="15">
        <v>6</v>
      </c>
      <c r="B17" s="98" t="s">
        <v>139</v>
      </c>
      <c r="C17" s="6" t="s">
        <v>131</v>
      </c>
      <c r="D17" s="6">
        <v>108</v>
      </c>
      <c r="E17" s="16">
        <v>2</v>
      </c>
      <c r="F17" s="12">
        <v>4.5</v>
      </c>
      <c r="G17" s="18">
        <v>108</v>
      </c>
      <c r="H17" s="12">
        <v>4.5</v>
      </c>
      <c r="I17" s="25"/>
      <c r="J17" s="12"/>
      <c r="K17" s="13" t="s">
        <v>125</v>
      </c>
      <c r="M17" s="39"/>
      <c r="N17" s="38"/>
      <c r="O17" s="38"/>
      <c r="P17" s="38"/>
      <c r="Q17" s="38"/>
      <c r="R17" s="38"/>
      <c r="S17" s="38"/>
      <c r="T17" s="38"/>
      <c r="U17" s="38"/>
      <c r="V17" s="38"/>
    </row>
    <row r="18" spans="1:22" s="14" customFormat="1" ht="12.75">
      <c r="A18" s="19" t="s">
        <v>5</v>
      </c>
      <c r="B18" s="100" t="s">
        <v>135</v>
      </c>
      <c r="C18" s="9"/>
      <c r="D18" s="9">
        <f>SUM(D19:D31)/13*10</f>
        <v>540</v>
      </c>
      <c r="E18" s="9">
        <f>SUM(E19:E31)/13*10</f>
        <v>10</v>
      </c>
      <c r="F18" s="9">
        <f>SUM(F19:F31)/13*10</f>
        <v>20</v>
      </c>
      <c r="G18" s="9">
        <f>SUM(G19:G31)/13*10</f>
        <v>540</v>
      </c>
      <c r="H18" s="9">
        <f>SUM(H19:H31)/13*10</f>
        <v>20</v>
      </c>
      <c r="I18" s="11"/>
      <c r="J18" s="12"/>
      <c r="K18" s="13"/>
      <c r="M18" s="23"/>
      <c r="N18" s="41"/>
      <c r="O18" s="23"/>
      <c r="P18" s="23"/>
      <c r="Q18" s="23"/>
      <c r="R18" s="23"/>
      <c r="S18" s="23"/>
      <c r="T18" s="23"/>
      <c r="U18" s="23"/>
      <c r="V18" s="23"/>
    </row>
    <row r="19" spans="1:22" s="14" customFormat="1" ht="42" customHeight="1">
      <c r="A19" s="20">
        <v>1</v>
      </c>
      <c r="B19" s="46" t="s">
        <v>140</v>
      </c>
      <c r="C19" s="6" t="s">
        <v>141</v>
      </c>
      <c r="D19" s="6">
        <v>54</v>
      </c>
      <c r="E19" s="16">
        <v>1</v>
      </c>
      <c r="F19" s="16">
        <v>2</v>
      </c>
      <c r="G19" s="147">
        <v>54</v>
      </c>
      <c r="H19" s="16">
        <v>2</v>
      </c>
      <c r="I19" s="11"/>
      <c r="J19" s="12"/>
      <c r="K19" s="13" t="s">
        <v>126</v>
      </c>
      <c r="M19" s="23"/>
      <c r="N19" s="41"/>
      <c r="O19" s="23"/>
      <c r="P19" s="23"/>
      <c r="Q19" s="23"/>
      <c r="R19" s="23"/>
      <c r="S19" s="23"/>
      <c r="T19" s="23"/>
      <c r="U19" s="23"/>
      <c r="V19" s="23"/>
    </row>
    <row r="20" spans="1:22" s="14" customFormat="1" ht="38.25" customHeight="1">
      <c r="A20" s="20">
        <v>2</v>
      </c>
      <c r="B20" s="73" t="s">
        <v>213</v>
      </c>
      <c r="C20" s="21" t="s">
        <v>138</v>
      </c>
      <c r="D20" s="6">
        <v>54</v>
      </c>
      <c r="E20" s="16">
        <v>1</v>
      </c>
      <c r="F20" s="16">
        <v>2</v>
      </c>
      <c r="G20" s="147">
        <v>54</v>
      </c>
      <c r="H20" s="16">
        <v>2</v>
      </c>
      <c r="I20" s="11"/>
      <c r="J20" s="12"/>
      <c r="K20" s="13" t="s">
        <v>126</v>
      </c>
      <c r="M20" s="23"/>
      <c r="N20" s="41"/>
      <c r="O20" s="23"/>
      <c r="P20" s="23"/>
      <c r="Q20" s="23"/>
      <c r="R20" s="23"/>
      <c r="S20" s="23"/>
      <c r="T20" s="23"/>
      <c r="U20" s="23"/>
      <c r="V20" s="23"/>
    </row>
    <row r="21" spans="1:22" ht="36">
      <c r="A21" s="15">
        <v>3</v>
      </c>
      <c r="B21" s="73" t="s">
        <v>142</v>
      </c>
      <c r="C21" s="6" t="s">
        <v>143</v>
      </c>
      <c r="D21" s="7">
        <v>54</v>
      </c>
      <c r="E21" s="16">
        <v>1</v>
      </c>
      <c r="F21" s="16">
        <v>2</v>
      </c>
      <c r="G21" s="17">
        <v>54</v>
      </c>
      <c r="H21" s="12">
        <v>2</v>
      </c>
      <c r="I21" s="11"/>
      <c r="J21" s="12"/>
      <c r="K21" s="13" t="s">
        <v>126</v>
      </c>
      <c r="M21" s="40"/>
      <c r="N21" s="40"/>
      <c r="O21" s="40"/>
      <c r="P21" s="39"/>
      <c r="Q21" s="40"/>
      <c r="R21" s="40"/>
      <c r="S21" s="40"/>
      <c r="T21" s="40"/>
      <c r="U21" s="40"/>
      <c r="V21" s="40"/>
    </row>
    <row r="22" spans="1:22" ht="36">
      <c r="A22" s="20">
        <v>4</v>
      </c>
      <c r="B22" s="73" t="s">
        <v>144</v>
      </c>
      <c r="C22" s="21" t="s">
        <v>145</v>
      </c>
      <c r="D22" s="6">
        <v>54</v>
      </c>
      <c r="E22" s="16">
        <v>1</v>
      </c>
      <c r="F22" s="16">
        <v>2</v>
      </c>
      <c r="G22" s="147">
        <v>54</v>
      </c>
      <c r="H22" s="16">
        <v>2</v>
      </c>
      <c r="I22" s="11"/>
      <c r="J22" s="12"/>
      <c r="K22" s="13" t="s">
        <v>126</v>
      </c>
      <c r="M22" s="40"/>
      <c r="N22" s="40"/>
      <c r="O22" s="40"/>
      <c r="P22" s="39"/>
      <c r="Q22" s="40"/>
      <c r="R22" s="40"/>
      <c r="S22" s="40"/>
      <c r="T22" s="40"/>
      <c r="U22" s="40"/>
      <c r="V22" s="40"/>
    </row>
    <row r="23" spans="1:22" ht="36">
      <c r="A23" s="20">
        <v>5</v>
      </c>
      <c r="B23" s="73" t="s">
        <v>146</v>
      </c>
      <c r="C23" s="21" t="s">
        <v>165</v>
      </c>
      <c r="D23" s="6">
        <v>54</v>
      </c>
      <c r="E23" s="16">
        <v>1</v>
      </c>
      <c r="F23" s="16">
        <v>2</v>
      </c>
      <c r="G23" s="147">
        <v>54</v>
      </c>
      <c r="H23" s="16">
        <v>2</v>
      </c>
      <c r="I23" s="11"/>
      <c r="J23" s="12"/>
      <c r="K23" s="13" t="s">
        <v>126</v>
      </c>
      <c r="M23" s="40"/>
      <c r="N23" s="40"/>
      <c r="O23" s="40"/>
      <c r="P23" s="39"/>
      <c r="Q23" s="40"/>
      <c r="R23" s="40"/>
      <c r="S23" s="40"/>
      <c r="T23" s="40"/>
      <c r="U23" s="40"/>
      <c r="V23" s="40"/>
    </row>
    <row r="24" spans="1:22" ht="36">
      <c r="A24" s="20">
        <v>6</v>
      </c>
      <c r="B24" s="73" t="s">
        <v>164</v>
      </c>
      <c r="C24" s="21" t="s">
        <v>165</v>
      </c>
      <c r="D24" s="6">
        <v>54</v>
      </c>
      <c r="E24" s="16">
        <v>1</v>
      </c>
      <c r="F24" s="16">
        <v>2</v>
      </c>
      <c r="G24" s="147">
        <v>54</v>
      </c>
      <c r="H24" s="16">
        <v>2</v>
      </c>
      <c r="I24" s="11"/>
      <c r="J24" s="12"/>
      <c r="K24" s="13" t="s">
        <v>126</v>
      </c>
      <c r="M24" s="40"/>
      <c r="N24" s="40"/>
      <c r="O24" s="40"/>
      <c r="P24" s="39"/>
      <c r="Q24" s="40"/>
      <c r="R24" s="40"/>
      <c r="S24" s="40"/>
      <c r="T24" s="40"/>
      <c r="U24" s="40"/>
      <c r="V24" s="40"/>
    </row>
    <row r="25" spans="1:22" ht="36.75" customHeight="1">
      <c r="A25" s="15">
        <v>7</v>
      </c>
      <c r="B25" s="46" t="s">
        <v>147</v>
      </c>
      <c r="C25" s="6" t="s">
        <v>133</v>
      </c>
      <c r="D25" s="6">
        <v>54</v>
      </c>
      <c r="E25" s="16">
        <v>1</v>
      </c>
      <c r="F25" s="16">
        <v>2</v>
      </c>
      <c r="G25" s="18">
        <v>54</v>
      </c>
      <c r="H25" s="12">
        <v>2</v>
      </c>
      <c r="I25" s="25"/>
      <c r="J25" s="99"/>
      <c r="K25" s="13" t="s">
        <v>126</v>
      </c>
      <c r="M25" s="40"/>
      <c r="N25" s="40"/>
      <c r="O25" s="40"/>
      <c r="P25" s="39"/>
      <c r="Q25" s="40"/>
      <c r="R25" s="40"/>
      <c r="S25" s="40"/>
      <c r="T25" s="40"/>
      <c r="U25" s="40"/>
      <c r="V25" s="40"/>
    </row>
    <row r="26" spans="1:22" ht="36.75" customHeight="1">
      <c r="A26" s="15">
        <v>8</v>
      </c>
      <c r="B26" s="73" t="s">
        <v>148</v>
      </c>
      <c r="C26" s="21" t="s">
        <v>149</v>
      </c>
      <c r="D26" s="7">
        <v>54</v>
      </c>
      <c r="E26" s="16">
        <v>1</v>
      </c>
      <c r="F26" s="16">
        <v>2</v>
      </c>
      <c r="G26" s="147">
        <v>54</v>
      </c>
      <c r="H26" s="16">
        <v>2</v>
      </c>
      <c r="I26" s="11"/>
      <c r="J26" s="12"/>
      <c r="K26" s="13" t="s">
        <v>126</v>
      </c>
      <c r="M26" s="40"/>
      <c r="N26" s="40"/>
      <c r="O26" s="40"/>
      <c r="P26" s="39"/>
      <c r="Q26" s="40"/>
      <c r="R26" s="40"/>
      <c r="S26" s="40"/>
      <c r="T26" s="40"/>
      <c r="U26" s="40"/>
      <c r="V26" s="40"/>
    </row>
    <row r="27" spans="1:22" ht="36.75" customHeight="1">
      <c r="A27" s="15">
        <v>9</v>
      </c>
      <c r="B27" s="98" t="s">
        <v>150</v>
      </c>
      <c r="C27" s="6" t="s">
        <v>151</v>
      </c>
      <c r="D27" s="6">
        <v>54</v>
      </c>
      <c r="E27" s="16">
        <v>1</v>
      </c>
      <c r="F27" s="16">
        <v>2</v>
      </c>
      <c r="G27" s="17">
        <v>54</v>
      </c>
      <c r="H27" s="12">
        <v>2</v>
      </c>
      <c r="I27" s="11"/>
      <c r="J27" s="12"/>
      <c r="K27" s="13" t="s">
        <v>126</v>
      </c>
      <c r="M27" s="40"/>
      <c r="N27" s="40"/>
      <c r="O27" s="40"/>
      <c r="P27" s="39"/>
      <c r="Q27" s="40"/>
      <c r="R27" s="40"/>
      <c r="S27" s="40"/>
      <c r="T27" s="40"/>
      <c r="U27" s="40"/>
      <c r="V27" s="40"/>
    </row>
    <row r="28" spans="1:22" ht="36.75" customHeight="1">
      <c r="A28" s="20">
        <v>10</v>
      </c>
      <c r="B28" s="98" t="s">
        <v>156</v>
      </c>
      <c r="C28" s="6" t="s">
        <v>152</v>
      </c>
      <c r="D28" s="6">
        <v>54</v>
      </c>
      <c r="E28" s="12">
        <v>1</v>
      </c>
      <c r="F28" s="16">
        <v>2</v>
      </c>
      <c r="G28" s="147">
        <v>54</v>
      </c>
      <c r="H28" s="12">
        <v>2</v>
      </c>
      <c r="I28" s="11"/>
      <c r="J28" s="12"/>
      <c r="K28" s="13" t="s">
        <v>126</v>
      </c>
      <c r="M28" s="40"/>
      <c r="N28" s="40"/>
      <c r="O28" s="40"/>
      <c r="P28" s="39"/>
      <c r="Q28" s="40"/>
      <c r="R28" s="40"/>
      <c r="S28" s="40"/>
      <c r="T28" s="40"/>
      <c r="U28" s="40"/>
      <c r="V28" s="40"/>
    </row>
    <row r="29" spans="1:22" ht="36.75" customHeight="1">
      <c r="A29" s="15">
        <v>11</v>
      </c>
      <c r="B29" s="46" t="s">
        <v>157</v>
      </c>
      <c r="C29" s="6" t="s">
        <v>133</v>
      </c>
      <c r="D29" s="6">
        <v>54</v>
      </c>
      <c r="E29" s="16">
        <v>1</v>
      </c>
      <c r="F29" s="16">
        <v>2</v>
      </c>
      <c r="G29" s="18">
        <v>54</v>
      </c>
      <c r="H29" s="12">
        <v>2</v>
      </c>
      <c r="I29" s="25"/>
      <c r="J29" s="12"/>
      <c r="K29" s="13" t="s">
        <v>126</v>
      </c>
      <c r="M29" s="40"/>
      <c r="N29" s="40"/>
      <c r="O29" s="40"/>
      <c r="P29" s="39"/>
      <c r="Q29" s="40"/>
      <c r="R29" s="40"/>
      <c r="S29" s="40"/>
      <c r="T29" s="40"/>
      <c r="U29" s="40"/>
      <c r="V29" s="40"/>
    </row>
    <row r="30" spans="1:22" ht="36.75" customHeight="1">
      <c r="A30" s="20">
        <v>12</v>
      </c>
      <c r="B30" s="46" t="s">
        <v>153</v>
      </c>
      <c r="C30" s="21" t="s">
        <v>154</v>
      </c>
      <c r="D30" s="49">
        <v>54</v>
      </c>
      <c r="E30" s="50">
        <v>1</v>
      </c>
      <c r="F30" s="71">
        <v>2</v>
      </c>
      <c r="G30" s="147">
        <v>54</v>
      </c>
      <c r="H30" s="71">
        <v>2</v>
      </c>
      <c r="I30" s="101"/>
      <c r="J30" s="50"/>
      <c r="K30" s="13" t="s">
        <v>126</v>
      </c>
      <c r="M30" s="40"/>
      <c r="N30" s="40"/>
      <c r="O30" s="40"/>
      <c r="P30" s="39"/>
      <c r="Q30" s="40"/>
      <c r="R30" s="40"/>
      <c r="S30" s="40"/>
      <c r="T30" s="40"/>
      <c r="U30" s="40"/>
      <c r="V30" s="40"/>
    </row>
    <row r="31" spans="1:22" ht="24">
      <c r="A31" s="20">
        <v>13</v>
      </c>
      <c r="B31" s="46" t="s">
        <v>155</v>
      </c>
      <c r="C31" s="21" t="s">
        <v>131</v>
      </c>
      <c r="D31" s="7">
        <v>54</v>
      </c>
      <c r="E31" s="12">
        <v>1</v>
      </c>
      <c r="F31" s="16">
        <v>2</v>
      </c>
      <c r="G31" s="147">
        <v>54</v>
      </c>
      <c r="H31" s="16">
        <v>2</v>
      </c>
      <c r="I31" s="11"/>
      <c r="J31" s="12"/>
      <c r="K31" s="13" t="s">
        <v>126</v>
      </c>
      <c r="M31" s="40"/>
      <c r="N31" s="40"/>
      <c r="O31" s="40"/>
      <c r="P31" s="39"/>
      <c r="Q31" s="40"/>
      <c r="R31" s="40"/>
      <c r="S31" s="40"/>
      <c r="T31" s="40"/>
      <c r="U31" s="40"/>
      <c r="V31" s="40"/>
    </row>
    <row r="32" spans="1:22" ht="12.75">
      <c r="A32" s="19" t="s">
        <v>4</v>
      </c>
      <c r="B32" s="102" t="s">
        <v>137</v>
      </c>
      <c r="C32" s="9"/>
      <c r="D32" s="9">
        <f aca="true" t="shared" si="1" ref="D32:J32">SUM(D33:D34,D35)</f>
        <v>864</v>
      </c>
      <c r="E32" s="9">
        <f t="shared" si="1"/>
        <v>16</v>
      </c>
      <c r="F32" s="103">
        <f t="shared" si="1"/>
        <v>69</v>
      </c>
      <c r="G32" s="103">
        <f t="shared" si="1"/>
        <v>216</v>
      </c>
      <c r="H32" s="9">
        <f t="shared" si="1"/>
        <v>9</v>
      </c>
      <c r="I32" s="103">
        <f t="shared" si="1"/>
        <v>648</v>
      </c>
      <c r="J32" s="9">
        <f t="shared" si="1"/>
        <v>60</v>
      </c>
      <c r="K32" s="104"/>
      <c r="M32" s="40"/>
      <c r="N32" s="40"/>
      <c r="O32" s="40"/>
      <c r="P32" s="39"/>
      <c r="Q32" s="40"/>
      <c r="R32" s="40"/>
      <c r="S32" s="40"/>
      <c r="T32" s="40"/>
      <c r="U32" s="40"/>
      <c r="V32" s="40"/>
    </row>
    <row r="33" spans="1:22" ht="24">
      <c r="A33" s="15">
        <v>1</v>
      </c>
      <c r="B33" s="98" t="s">
        <v>160</v>
      </c>
      <c r="C33" s="21" t="s">
        <v>161</v>
      </c>
      <c r="D33" s="6">
        <v>108</v>
      </c>
      <c r="E33" s="16">
        <v>2</v>
      </c>
      <c r="F33" s="12">
        <v>4.5</v>
      </c>
      <c r="G33" s="106">
        <v>108</v>
      </c>
      <c r="H33" s="12">
        <v>4.5</v>
      </c>
      <c r="I33" s="11"/>
      <c r="J33" s="12"/>
      <c r="K33" s="13" t="s">
        <v>125</v>
      </c>
      <c r="M33" s="40"/>
      <c r="N33" s="40"/>
      <c r="O33" s="40"/>
      <c r="P33" s="39"/>
      <c r="Q33" s="40"/>
      <c r="R33" s="40"/>
      <c r="S33" s="40"/>
      <c r="T33" s="40"/>
      <c r="U33" s="40"/>
      <c r="V33" s="40"/>
    </row>
    <row r="34" spans="1:22" ht="23.25" customHeight="1">
      <c r="A34" s="15">
        <v>2</v>
      </c>
      <c r="B34" s="98" t="s">
        <v>163</v>
      </c>
      <c r="C34" s="6" t="s">
        <v>162</v>
      </c>
      <c r="D34" s="6">
        <v>108</v>
      </c>
      <c r="E34" s="16">
        <v>2</v>
      </c>
      <c r="F34" s="12">
        <v>4.5</v>
      </c>
      <c r="G34" s="106">
        <v>108</v>
      </c>
      <c r="H34" s="12">
        <v>4.5</v>
      </c>
      <c r="I34" s="11"/>
      <c r="J34" s="12"/>
      <c r="K34" s="13" t="s">
        <v>125</v>
      </c>
      <c r="M34" s="40"/>
      <c r="N34" s="40"/>
      <c r="O34" s="40"/>
      <c r="P34" s="39"/>
      <c r="Q34" s="40"/>
      <c r="R34" s="40"/>
      <c r="S34" s="40"/>
      <c r="T34" s="40"/>
      <c r="U34" s="40"/>
      <c r="V34" s="40"/>
    </row>
    <row r="35" spans="1:17" s="23" customFormat="1" ht="36" customHeight="1" thickBot="1">
      <c r="A35" s="8" t="s">
        <v>6</v>
      </c>
      <c r="B35" s="107" t="s">
        <v>136</v>
      </c>
      <c r="C35" s="108"/>
      <c r="D35" s="109">
        <f>SUM(D36:D51)/16*12</f>
        <v>648</v>
      </c>
      <c r="E35" s="35">
        <f>SUM(E36:E51)/16*12</f>
        <v>12</v>
      </c>
      <c r="F35" s="35">
        <f>SUM(F36:F51)/16*12</f>
        <v>60</v>
      </c>
      <c r="G35" s="109"/>
      <c r="H35" s="35"/>
      <c r="I35" s="152">
        <f>SUM(I36:I51)/16*12</f>
        <v>648</v>
      </c>
      <c r="J35" s="35">
        <f>SUM(J36:J51)/16*12</f>
        <v>60</v>
      </c>
      <c r="K35" s="35"/>
      <c r="Q35" s="42"/>
    </row>
    <row r="36" spans="1:17" s="23" customFormat="1" ht="43.5" customHeight="1">
      <c r="A36" s="15">
        <v>1</v>
      </c>
      <c r="B36" s="73" t="s">
        <v>166</v>
      </c>
      <c r="C36" s="21" t="s">
        <v>138</v>
      </c>
      <c r="D36" s="72">
        <v>54</v>
      </c>
      <c r="E36" s="42">
        <v>1</v>
      </c>
      <c r="F36" s="127">
        <v>5</v>
      </c>
      <c r="G36" s="148"/>
      <c r="H36" s="149"/>
      <c r="I36" s="127">
        <v>54</v>
      </c>
      <c r="J36" s="150">
        <v>5</v>
      </c>
      <c r="K36" s="142" t="s">
        <v>126</v>
      </c>
      <c r="Q36" s="42"/>
    </row>
    <row r="37" spans="1:17" s="23" customFormat="1" ht="35.25" customHeight="1">
      <c r="A37" s="15">
        <v>2</v>
      </c>
      <c r="B37" s="46" t="s">
        <v>167</v>
      </c>
      <c r="C37" s="21" t="s">
        <v>168</v>
      </c>
      <c r="D37" s="7">
        <v>54</v>
      </c>
      <c r="E37" s="16">
        <v>1</v>
      </c>
      <c r="F37" s="16">
        <v>5</v>
      </c>
      <c r="G37" s="17"/>
      <c r="H37" s="12"/>
      <c r="I37" s="11">
        <v>54</v>
      </c>
      <c r="J37" s="12">
        <v>5</v>
      </c>
      <c r="K37" s="16" t="s">
        <v>126</v>
      </c>
      <c r="Q37" s="41"/>
    </row>
    <row r="38" spans="1:17" s="23" customFormat="1" ht="44.25" customHeight="1">
      <c r="A38" s="15">
        <v>3</v>
      </c>
      <c r="B38" s="46" t="s">
        <v>219</v>
      </c>
      <c r="C38" s="21" t="s">
        <v>169</v>
      </c>
      <c r="D38" s="6">
        <v>54</v>
      </c>
      <c r="E38" s="16">
        <v>1</v>
      </c>
      <c r="F38" s="16">
        <v>5</v>
      </c>
      <c r="G38" s="106"/>
      <c r="H38" s="12"/>
      <c r="I38" s="11">
        <v>54</v>
      </c>
      <c r="J38" s="12">
        <v>5</v>
      </c>
      <c r="K38" s="13" t="s">
        <v>126</v>
      </c>
      <c r="Q38" s="41"/>
    </row>
    <row r="39" spans="1:17" s="23" customFormat="1" ht="53.25" customHeight="1">
      <c r="A39" s="15">
        <v>4</v>
      </c>
      <c r="B39" s="46" t="s">
        <v>170</v>
      </c>
      <c r="C39" s="21" t="s">
        <v>171</v>
      </c>
      <c r="D39" s="28">
        <v>54</v>
      </c>
      <c r="E39" s="142">
        <v>1</v>
      </c>
      <c r="F39" s="16">
        <v>5</v>
      </c>
      <c r="G39" s="17"/>
      <c r="H39" s="12"/>
      <c r="I39" s="11">
        <v>54</v>
      </c>
      <c r="J39" s="12">
        <v>5</v>
      </c>
      <c r="K39" s="142" t="s">
        <v>126</v>
      </c>
      <c r="Q39" s="41"/>
    </row>
    <row r="40" spans="1:17" s="23" customFormat="1" ht="54.75" customHeight="1">
      <c r="A40" s="15">
        <v>5</v>
      </c>
      <c r="B40" s="46" t="s">
        <v>172</v>
      </c>
      <c r="C40" s="6" t="s">
        <v>151</v>
      </c>
      <c r="D40" s="28">
        <v>54</v>
      </c>
      <c r="E40" s="29">
        <v>1</v>
      </c>
      <c r="F40" s="16">
        <v>5</v>
      </c>
      <c r="G40" s="17"/>
      <c r="H40" s="12"/>
      <c r="I40" s="11">
        <v>54</v>
      </c>
      <c r="J40" s="12">
        <v>5</v>
      </c>
      <c r="K40" s="142" t="s">
        <v>126</v>
      </c>
      <c r="Q40" s="41"/>
    </row>
    <row r="41" spans="1:22" ht="36">
      <c r="A41" s="15">
        <v>6</v>
      </c>
      <c r="B41" s="73" t="s">
        <v>173</v>
      </c>
      <c r="C41" s="21" t="s">
        <v>174</v>
      </c>
      <c r="D41" s="6">
        <v>54</v>
      </c>
      <c r="E41" s="16">
        <v>1</v>
      </c>
      <c r="F41" s="16">
        <v>5</v>
      </c>
      <c r="G41" s="17"/>
      <c r="H41" s="12"/>
      <c r="I41" s="11">
        <v>54</v>
      </c>
      <c r="J41" s="12">
        <v>5</v>
      </c>
      <c r="K41" s="142" t="s">
        <v>126</v>
      </c>
      <c r="M41" s="40"/>
      <c r="N41" s="40"/>
      <c r="O41" s="40"/>
      <c r="P41" s="43"/>
      <c r="Q41" s="40"/>
      <c r="R41" s="40"/>
      <c r="S41" s="40"/>
      <c r="T41" s="40"/>
      <c r="U41" s="40"/>
      <c r="V41" s="40"/>
    </row>
    <row r="42" spans="1:22" ht="24">
      <c r="A42" s="15">
        <v>7</v>
      </c>
      <c r="B42" s="98" t="s">
        <v>175</v>
      </c>
      <c r="C42" s="6" t="s">
        <v>141</v>
      </c>
      <c r="D42" s="6">
        <v>54</v>
      </c>
      <c r="E42" s="12">
        <v>1</v>
      </c>
      <c r="F42" s="16">
        <v>5</v>
      </c>
      <c r="G42" s="17"/>
      <c r="H42" s="12"/>
      <c r="I42" s="11">
        <v>54</v>
      </c>
      <c r="J42" s="12">
        <v>5</v>
      </c>
      <c r="K42" s="142" t="s">
        <v>126</v>
      </c>
      <c r="M42" s="40"/>
      <c r="N42" s="40"/>
      <c r="O42" s="40"/>
      <c r="P42" s="43"/>
      <c r="Q42" s="40"/>
      <c r="R42" s="40"/>
      <c r="S42" s="40"/>
      <c r="T42" s="40"/>
      <c r="U42" s="40"/>
      <c r="V42" s="40"/>
    </row>
    <row r="43" spans="1:22" ht="30" customHeight="1">
      <c r="A43" s="15">
        <v>8</v>
      </c>
      <c r="B43" s="73" t="s">
        <v>176</v>
      </c>
      <c r="C43" s="21" t="s">
        <v>177</v>
      </c>
      <c r="D43" s="7">
        <v>54</v>
      </c>
      <c r="E43" s="16">
        <v>1</v>
      </c>
      <c r="F43" s="16">
        <v>5</v>
      </c>
      <c r="G43" s="17"/>
      <c r="H43" s="12"/>
      <c r="I43" s="11">
        <v>54</v>
      </c>
      <c r="J43" s="12">
        <v>5</v>
      </c>
      <c r="K43" s="142" t="s">
        <v>126</v>
      </c>
      <c r="M43" s="40"/>
      <c r="N43" s="40"/>
      <c r="O43" s="40"/>
      <c r="P43" s="43"/>
      <c r="Q43" s="40"/>
      <c r="R43" s="40"/>
      <c r="S43" s="40"/>
      <c r="T43" s="40"/>
      <c r="U43" s="40"/>
      <c r="V43" s="40"/>
    </row>
    <row r="44" spans="1:22" ht="58.5" customHeight="1">
      <c r="A44" s="15">
        <v>9</v>
      </c>
      <c r="B44" s="46" t="s">
        <v>178</v>
      </c>
      <c r="C44" s="27" t="s">
        <v>179</v>
      </c>
      <c r="D44" s="6">
        <v>54</v>
      </c>
      <c r="E44" s="16">
        <v>1</v>
      </c>
      <c r="F44" s="16">
        <v>5</v>
      </c>
      <c r="G44" s="17"/>
      <c r="H44" s="12"/>
      <c r="I44" s="11">
        <v>54</v>
      </c>
      <c r="J44" s="12">
        <v>5</v>
      </c>
      <c r="K44" s="142" t="s">
        <v>126</v>
      </c>
      <c r="M44" s="40"/>
      <c r="N44" s="40"/>
      <c r="O44" s="40"/>
      <c r="P44" s="43"/>
      <c r="Q44" s="40"/>
      <c r="R44" s="40"/>
      <c r="S44" s="40"/>
      <c r="T44" s="40"/>
      <c r="U44" s="40"/>
      <c r="V44" s="40"/>
    </row>
    <row r="45" spans="1:22" ht="36" customHeight="1">
      <c r="A45" s="15">
        <v>10</v>
      </c>
      <c r="B45" s="73" t="s">
        <v>180</v>
      </c>
      <c r="C45" s="21" t="s">
        <v>181</v>
      </c>
      <c r="D45" s="6">
        <v>54</v>
      </c>
      <c r="E45" s="16">
        <v>1</v>
      </c>
      <c r="F45" s="16">
        <v>5</v>
      </c>
      <c r="G45" s="17"/>
      <c r="H45" s="12"/>
      <c r="I45" s="11">
        <v>54</v>
      </c>
      <c r="J45" s="12">
        <v>5</v>
      </c>
      <c r="K45" s="142" t="s">
        <v>126</v>
      </c>
      <c r="M45" s="40"/>
      <c r="N45" s="40"/>
      <c r="O45" s="40"/>
      <c r="P45" s="43"/>
      <c r="Q45" s="40"/>
      <c r="R45" s="40"/>
      <c r="S45" s="40"/>
      <c r="T45" s="40"/>
      <c r="U45" s="40"/>
      <c r="V45" s="40"/>
    </row>
    <row r="46" spans="1:22" s="14" customFormat="1" ht="33.75" customHeight="1">
      <c r="A46" s="15">
        <v>11</v>
      </c>
      <c r="B46" s="73" t="s">
        <v>182</v>
      </c>
      <c r="C46" s="27" t="s">
        <v>179</v>
      </c>
      <c r="D46" s="6">
        <v>54</v>
      </c>
      <c r="E46" s="16">
        <v>1</v>
      </c>
      <c r="F46" s="16">
        <v>5</v>
      </c>
      <c r="G46" s="17"/>
      <c r="H46" s="12"/>
      <c r="I46" s="11">
        <v>54</v>
      </c>
      <c r="J46" s="12">
        <v>5</v>
      </c>
      <c r="K46" s="142" t="s">
        <v>126</v>
      </c>
      <c r="M46" s="23"/>
      <c r="N46" s="23"/>
      <c r="O46" s="23"/>
      <c r="P46" s="40"/>
      <c r="Q46" s="23"/>
      <c r="R46" s="23"/>
      <c r="S46" s="23"/>
      <c r="T46" s="23"/>
      <c r="U46" s="23"/>
      <c r="V46" s="23"/>
    </row>
    <row r="47" spans="1:22" s="14" customFormat="1" ht="39" customHeight="1">
      <c r="A47" s="15">
        <v>12</v>
      </c>
      <c r="B47" s="73" t="s">
        <v>216</v>
      </c>
      <c r="C47" s="21" t="s">
        <v>183</v>
      </c>
      <c r="D47" s="7">
        <v>54</v>
      </c>
      <c r="E47" s="16">
        <v>1</v>
      </c>
      <c r="F47" s="16">
        <v>5</v>
      </c>
      <c r="G47" s="17"/>
      <c r="H47" s="12"/>
      <c r="I47" s="11">
        <v>54</v>
      </c>
      <c r="J47" s="12">
        <v>5</v>
      </c>
      <c r="K47" s="13" t="s">
        <v>126</v>
      </c>
      <c r="M47" s="23"/>
      <c r="N47" s="23"/>
      <c r="O47" s="23"/>
      <c r="P47" s="40"/>
      <c r="Q47" s="23"/>
      <c r="R47" s="23"/>
      <c r="S47" s="23"/>
      <c r="T47" s="23"/>
      <c r="U47" s="23"/>
      <c r="V47" s="23"/>
    </row>
    <row r="48" spans="1:22" s="14" customFormat="1" ht="39" customHeight="1">
      <c r="A48" s="15">
        <v>13</v>
      </c>
      <c r="B48" s="73" t="s">
        <v>184</v>
      </c>
      <c r="C48" s="48" t="s">
        <v>141</v>
      </c>
      <c r="D48" s="7">
        <v>54</v>
      </c>
      <c r="E48" s="16">
        <v>1</v>
      </c>
      <c r="F48" s="16">
        <v>5</v>
      </c>
      <c r="G48" s="17"/>
      <c r="H48" s="12"/>
      <c r="I48" s="11">
        <v>54</v>
      </c>
      <c r="J48" s="12">
        <v>5</v>
      </c>
      <c r="K48" s="142" t="s">
        <v>126</v>
      </c>
      <c r="M48" s="23"/>
      <c r="N48" s="23"/>
      <c r="O48" s="23"/>
      <c r="P48" s="40"/>
      <c r="Q48" s="23"/>
      <c r="R48" s="23"/>
      <c r="S48" s="23"/>
      <c r="T48" s="23"/>
      <c r="U48" s="23"/>
      <c r="V48" s="23"/>
    </row>
    <row r="49" spans="1:22" s="14" customFormat="1" ht="39" customHeight="1">
      <c r="A49" s="15">
        <v>14</v>
      </c>
      <c r="B49" s="73" t="s">
        <v>185</v>
      </c>
      <c r="C49" s="21" t="s">
        <v>131</v>
      </c>
      <c r="D49" s="7">
        <v>54</v>
      </c>
      <c r="E49" s="16">
        <v>1</v>
      </c>
      <c r="F49" s="16">
        <v>5</v>
      </c>
      <c r="G49" s="17"/>
      <c r="H49" s="12"/>
      <c r="I49" s="11">
        <v>54</v>
      </c>
      <c r="J49" s="12">
        <v>5</v>
      </c>
      <c r="K49" s="142" t="s">
        <v>126</v>
      </c>
      <c r="M49" s="23"/>
      <c r="N49" s="23"/>
      <c r="O49" s="23"/>
      <c r="P49" s="40"/>
      <c r="Q49" s="23"/>
      <c r="R49" s="23"/>
      <c r="S49" s="23"/>
      <c r="T49" s="23"/>
      <c r="U49" s="23"/>
      <c r="V49" s="23"/>
    </row>
    <row r="50" spans="1:22" s="14" customFormat="1" ht="39" customHeight="1">
      <c r="A50" s="15">
        <v>15</v>
      </c>
      <c r="B50" s="46" t="s">
        <v>217</v>
      </c>
      <c r="C50" s="21" t="s">
        <v>131</v>
      </c>
      <c r="D50" s="6">
        <v>54</v>
      </c>
      <c r="E50" s="16">
        <v>1</v>
      </c>
      <c r="F50" s="16">
        <v>5</v>
      </c>
      <c r="G50" s="106"/>
      <c r="H50" s="12"/>
      <c r="I50" s="11">
        <v>54</v>
      </c>
      <c r="J50" s="12">
        <v>5</v>
      </c>
      <c r="K50" s="142" t="s">
        <v>126</v>
      </c>
      <c r="M50" s="23"/>
      <c r="N50" s="23"/>
      <c r="O50" s="23"/>
      <c r="P50" s="40"/>
      <c r="Q50" s="23"/>
      <c r="R50" s="23"/>
      <c r="S50" s="23"/>
      <c r="T50" s="23"/>
      <c r="U50" s="23"/>
      <c r="V50" s="23"/>
    </row>
    <row r="51" spans="1:22" s="14" customFormat="1" ht="39" customHeight="1">
      <c r="A51" s="15">
        <v>16</v>
      </c>
      <c r="B51" s="46" t="s">
        <v>218</v>
      </c>
      <c r="C51" s="21" t="s">
        <v>186</v>
      </c>
      <c r="D51" s="7">
        <v>54</v>
      </c>
      <c r="E51" s="12">
        <v>1</v>
      </c>
      <c r="F51" s="16">
        <v>5</v>
      </c>
      <c r="G51" s="106"/>
      <c r="H51" s="12"/>
      <c r="I51" s="11">
        <v>54</v>
      </c>
      <c r="J51" s="12">
        <v>5</v>
      </c>
      <c r="K51" s="142" t="s">
        <v>126</v>
      </c>
      <c r="M51" s="23"/>
      <c r="N51" s="23"/>
      <c r="O51" s="23"/>
      <c r="P51" s="40"/>
      <c r="Q51" s="23"/>
      <c r="R51" s="23"/>
      <c r="S51" s="23"/>
      <c r="T51" s="23"/>
      <c r="U51" s="23"/>
      <c r="V51" s="23"/>
    </row>
    <row r="52" spans="1:22" s="14" customFormat="1" ht="39" customHeight="1" thickBot="1">
      <c r="A52" s="111"/>
      <c r="B52" s="159" t="s">
        <v>187</v>
      </c>
      <c r="C52" s="112"/>
      <c r="D52" s="45">
        <f aca="true" t="shared" si="2" ref="D52:J52">SUM(D10,D32)</f>
        <v>2160</v>
      </c>
      <c r="E52" s="44">
        <f t="shared" si="2"/>
        <v>40</v>
      </c>
      <c r="F52" s="47">
        <f t="shared" si="2"/>
        <v>120</v>
      </c>
      <c r="G52" s="45">
        <f t="shared" si="2"/>
        <v>1512</v>
      </c>
      <c r="H52" s="35">
        <f t="shared" si="2"/>
        <v>60</v>
      </c>
      <c r="I52" s="45">
        <f t="shared" si="2"/>
        <v>648</v>
      </c>
      <c r="J52" s="113">
        <f t="shared" si="2"/>
        <v>60</v>
      </c>
      <c r="K52" s="10"/>
      <c r="M52" s="23"/>
      <c r="N52" s="23"/>
      <c r="O52" s="23"/>
      <c r="P52" s="40"/>
      <c r="Q52" s="23"/>
      <c r="R52" s="23"/>
      <c r="S52" s="23"/>
      <c r="T52" s="23"/>
      <c r="U52" s="23"/>
      <c r="V52" s="23"/>
    </row>
    <row r="53" spans="1:22" s="14" customFormat="1" ht="39" customHeight="1" thickBot="1">
      <c r="A53" s="143" t="s">
        <v>103</v>
      </c>
      <c r="B53" s="88" t="s">
        <v>188</v>
      </c>
      <c r="C53" s="114"/>
      <c r="D53" s="115">
        <f>SUM(D54:D57)</f>
        <v>2052</v>
      </c>
      <c r="E53" s="116">
        <f>SUM(E54:E57)</f>
        <v>38</v>
      </c>
      <c r="F53" s="96"/>
      <c r="G53" s="115">
        <f>SUM(G54:G57)</f>
        <v>702</v>
      </c>
      <c r="H53" s="116"/>
      <c r="I53" s="115">
        <f>SUM(I54:I57)</f>
        <v>1350</v>
      </c>
      <c r="J53" s="116"/>
      <c r="K53" s="96"/>
      <c r="M53" s="23"/>
      <c r="N53" s="23"/>
      <c r="O53" s="23"/>
      <c r="P53" s="40"/>
      <c r="Q53" s="23"/>
      <c r="R53" s="23"/>
      <c r="S53" s="23"/>
      <c r="T53" s="23"/>
      <c r="U53" s="23"/>
      <c r="V53" s="23"/>
    </row>
    <row r="54" spans="1:22" s="14" customFormat="1" ht="33.75" customHeight="1">
      <c r="A54" s="143" t="s">
        <v>105</v>
      </c>
      <c r="B54" s="98" t="s">
        <v>189</v>
      </c>
      <c r="C54" s="117"/>
      <c r="D54" s="17">
        <v>756</v>
      </c>
      <c r="E54" s="12">
        <v>14</v>
      </c>
      <c r="F54" s="118" t="s">
        <v>0</v>
      </c>
      <c r="G54" s="17">
        <v>594</v>
      </c>
      <c r="H54" s="119" t="s">
        <v>0</v>
      </c>
      <c r="I54" s="25">
        <v>162</v>
      </c>
      <c r="J54" s="119" t="s">
        <v>0</v>
      </c>
      <c r="K54" s="13"/>
      <c r="M54" s="23"/>
      <c r="N54" s="23"/>
      <c r="O54" s="23"/>
      <c r="P54" s="40"/>
      <c r="Q54" s="23"/>
      <c r="R54" s="23"/>
      <c r="S54" s="23"/>
      <c r="T54" s="23"/>
      <c r="U54" s="23"/>
      <c r="V54" s="23"/>
    </row>
    <row r="55" spans="1:22" s="14" customFormat="1" ht="24">
      <c r="A55" s="144" t="s">
        <v>106</v>
      </c>
      <c r="B55" s="120" t="s">
        <v>190</v>
      </c>
      <c r="C55" s="121"/>
      <c r="D55" s="122">
        <v>108</v>
      </c>
      <c r="E55" s="29">
        <v>2</v>
      </c>
      <c r="F55" s="119" t="s">
        <v>0</v>
      </c>
      <c r="G55" s="122">
        <v>108</v>
      </c>
      <c r="H55" s="119" t="s">
        <v>0</v>
      </c>
      <c r="I55" s="123"/>
      <c r="J55" s="119"/>
      <c r="K55" s="124"/>
      <c r="M55" s="23"/>
      <c r="N55" s="23"/>
      <c r="O55" s="23"/>
      <c r="P55" s="40"/>
      <c r="Q55" s="23"/>
      <c r="R55" s="23"/>
      <c r="S55" s="23"/>
      <c r="T55" s="23"/>
      <c r="U55" s="23"/>
      <c r="V55" s="23"/>
    </row>
    <row r="56" spans="1:22" s="14" customFormat="1" ht="29.25" customHeight="1">
      <c r="A56" s="145" t="s">
        <v>107</v>
      </c>
      <c r="B56" s="98" t="s">
        <v>191</v>
      </c>
      <c r="C56" s="117"/>
      <c r="D56" s="17">
        <v>648</v>
      </c>
      <c r="E56" s="12">
        <v>12</v>
      </c>
      <c r="F56" s="119" t="s">
        <v>0</v>
      </c>
      <c r="G56" s="17"/>
      <c r="H56" s="119"/>
      <c r="I56" s="25">
        <v>648</v>
      </c>
      <c r="J56" s="119" t="s">
        <v>0</v>
      </c>
      <c r="K56" s="13"/>
      <c r="M56" s="23"/>
      <c r="N56" s="23"/>
      <c r="O56" s="23"/>
      <c r="P56" s="43"/>
      <c r="Q56" s="23"/>
      <c r="R56" s="23"/>
      <c r="S56" s="23"/>
      <c r="T56" s="23"/>
      <c r="U56" s="23"/>
      <c r="V56" s="23"/>
    </row>
    <row r="57" spans="1:16" s="24" customFormat="1" ht="13.5" thickBot="1">
      <c r="A57" s="144" t="s">
        <v>108</v>
      </c>
      <c r="B57" s="125" t="s">
        <v>192</v>
      </c>
      <c r="C57" s="126"/>
      <c r="D57" s="127">
        <v>540</v>
      </c>
      <c r="E57" s="12">
        <v>10</v>
      </c>
      <c r="F57" s="13" t="s">
        <v>0</v>
      </c>
      <c r="G57" s="106"/>
      <c r="H57" s="119"/>
      <c r="I57" s="11">
        <v>540</v>
      </c>
      <c r="J57" s="119" t="s">
        <v>0</v>
      </c>
      <c r="K57" s="13"/>
      <c r="P57" s="2"/>
    </row>
    <row r="58" spans="1:11" ht="23.25" customHeight="1" thickBot="1">
      <c r="A58" s="128"/>
      <c r="B58" s="88" t="s">
        <v>193</v>
      </c>
      <c r="C58" s="114"/>
      <c r="D58" s="129">
        <f>SUM(D52,D53)</f>
        <v>4212</v>
      </c>
      <c r="E58" s="130">
        <f>SUM(E52,E53)</f>
        <v>78</v>
      </c>
      <c r="F58" s="96" t="s">
        <v>0</v>
      </c>
      <c r="G58" s="115">
        <f>SUM(G52,G53)</f>
        <v>2214</v>
      </c>
      <c r="H58" s="116" t="s">
        <v>0</v>
      </c>
      <c r="I58" s="115">
        <f>SUM(I52,I53)</f>
        <v>1998</v>
      </c>
      <c r="J58" s="116" t="s">
        <v>0</v>
      </c>
      <c r="K58" s="96"/>
    </row>
    <row r="59" spans="1:11" ht="24">
      <c r="A59" s="151" t="s">
        <v>1</v>
      </c>
      <c r="B59" s="160" t="s">
        <v>194</v>
      </c>
      <c r="C59" s="131"/>
      <c r="D59" s="132">
        <v>216</v>
      </c>
      <c r="E59" s="133">
        <v>4</v>
      </c>
      <c r="F59" s="134" t="s">
        <v>0</v>
      </c>
      <c r="G59" s="135" t="s">
        <v>0</v>
      </c>
      <c r="H59" s="136" t="s">
        <v>0</v>
      </c>
      <c r="I59" s="135">
        <v>216</v>
      </c>
      <c r="J59" s="136" t="s">
        <v>0</v>
      </c>
      <c r="K59" s="104"/>
    </row>
    <row r="60" spans="1:11" ht="13.5" thickBot="1">
      <c r="A60" s="137"/>
      <c r="B60" s="138" t="s">
        <v>195</v>
      </c>
      <c r="C60" s="139"/>
      <c r="D60" s="110">
        <f>SUM(D58,D59)</f>
        <v>4428</v>
      </c>
      <c r="E60" s="35">
        <f>SUM(E58,E59)</f>
        <v>82</v>
      </c>
      <c r="F60" s="140" t="s">
        <v>0</v>
      </c>
      <c r="G60" s="140">
        <f>SUM(G58,G59)</f>
        <v>2214</v>
      </c>
      <c r="H60" s="35" t="s">
        <v>0</v>
      </c>
      <c r="I60" s="110">
        <f>SUM(I58,I59)</f>
        <v>2214</v>
      </c>
      <c r="J60" s="141" t="s">
        <v>0</v>
      </c>
      <c r="K60" s="140"/>
    </row>
    <row r="61" spans="1:11" ht="12.75">
      <c r="A61" s="61"/>
      <c r="B61" s="62"/>
      <c r="C61" s="63"/>
      <c r="D61" s="64"/>
      <c r="E61" s="64"/>
      <c r="F61" s="64"/>
      <c r="G61" s="64"/>
      <c r="H61" s="64"/>
      <c r="I61" s="64"/>
      <c r="J61" s="65"/>
      <c r="K61" s="64"/>
    </row>
    <row r="62" spans="1:11" ht="21" customHeight="1">
      <c r="A62" s="161"/>
      <c r="B62" s="162"/>
      <c r="C62" s="163"/>
      <c r="D62" s="153" t="s">
        <v>196</v>
      </c>
      <c r="E62" s="153"/>
      <c r="F62" s="153"/>
      <c r="G62" s="153"/>
      <c r="H62" s="153"/>
      <c r="I62" s="154"/>
      <c r="J62" s="153"/>
      <c r="K62" s="155"/>
    </row>
    <row r="63" spans="1:16" s="26" customFormat="1" ht="15.75">
      <c r="A63" s="156" t="s">
        <v>197</v>
      </c>
      <c r="B63" s="164"/>
      <c r="C63" s="163"/>
      <c r="D63" s="153" t="s">
        <v>198</v>
      </c>
      <c r="E63" s="153"/>
      <c r="F63" s="153"/>
      <c r="G63" s="153"/>
      <c r="H63" s="153"/>
      <c r="I63" s="154"/>
      <c r="J63" s="153"/>
      <c r="K63" s="165"/>
      <c r="P63" s="2"/>
    </row>
    <row r="64" spans="1:16" s="26" customFormat="1" ht="5.25" customHeight="1">
      <c r="A64" s="166" t="s">
        <v>211</v>
      </c>
      <c r="B64" s="167"/>
      <c r="C64" s="168"/>
      <c r="D64" s="169"/>
      <c r="E64" s="169"/>
      <c r="F64" s="169"/>
      <c r="G64" s="169"/>
      <c r="H64" s="169"/>
      <c r="I64" s="154"/>
      <c r="J64" s="169"/>
      <c r="K64" s="169"/>
      <c r="P64" s="2"/>
    </row>
    <row r="65" spans="1:11" ht="23.25" customHeight="1">
      <c r="A65" s="166"/>
      <c r="B65" s="167"/>
      <c r="C65" s="168"/>
      <c r="D65" s="169"/>
      <c r="E65" s="169"/>
      <c r="F65" s="169"/>
      <c r="G65" s="169"/>
      <c r="H65" s="169"/>
      <c r="I65" s="154"/>
      <c r="J65" s="169"/>
      <c r="K65" s="169"/>
    </row>
    <row r="66" spans="1:11" ht="9" customHeight="1">
      <c r="A66" s="156" t="s">
        <v>200</v>
      </c>
      <c r="B66" s="164"/>
      <c r="C66" s="168"/>
      <c r="D66" s="153" t="s">
        <v>201</v>
      </c>
      <c r="E66" s="153"/>
      <c r="F66" s="153"/>
      <c r="G66" s="153"/>
      <c r="H66" s="153"/>
      <c r="I66" s="154"/>
      <c r="J66" s="153"/>
      <c r="K66" s="165"/>
    </row>
    <row r="67" spans="1:11" ht="21.75" customHeight="1">
      <c r="A67" s="166" t="s">
        <v>199</v>
      </c>
      <c r="B67" s="167"/>
      <c r="C67" s="168"/>
      <c r="D67" s="169"/>
      <c r="E67" s="169"/>
      <c r="F67" s="169"/>
      <c r="G67" s="169"/>
      <c r="H67" s="169"/>
      <c r="I67" s="154"/>
      <c r="J67" s="169"/>
      <c r="K67" s="169"/>
    </row>
    <row r="68" spans="1:11" ht="19.5" customHeight="1">
      <c r="A68" s="14"/>
      <c r="B68" s="14"/>
      <c r="C68" s="168"/>
      <c r="D68" s="153" t="s">
        <v>202</v>
      </c>
      <c r="E68" s="153"/>
      <c r="F68" s="153"/>
      <c r="G68" s="153"/>
      <c r="H68" s="153"/>
      <c r="I68" s="154"/>
      <c r="J68" s="153"/>
      <c r="K68" s="165"/>
    </row>
    <row r="69" spans="1:11" ht="15.75" customHeight="1">
      <c r="A69" s="156" t="s">
        <v>203</v>
      </c>
      <c r="B69" s="164"/>
      <c r="C69" s="168"/>
      <c r="D69" s="169"/>
      <c r="E69" s="169"/>
      <c r="F69" s="169"/>
      <c r="G69" s="169"/>
      <c r="H69" s="169"/>
      <c r="I69" s="154"/>
      <c r="J69" s="169"/>
      <c r="K69" s="169"/>
    </row>
    <row r="70" spans="1:11" ht="21.75" customHeight="1">
      <c r="A70" s="166" t="s">
        <v>199</v>
      </c>
      <c r="B70" s="166"/>
      <c r="C70" s="168"/>
      <c r="D70" s="153" t="s">
        <v>204</v>
      </c>
      <c r="E70" s="170"/>
      <c r="F70" s="153"/>
      <c r="G70" s="153"/>
      <c r="H70" s="153"/>
      <c r="I70" s="154"/>
      <c r="J70" s="153"/>
      <c r="K70" s="165"/>
    </row>
    <row r="71" spans="1:11" ht="15.75" customHeight="1">
      <c r="A71" s="161"/>
      <c r="B71" s="162"/>
      <c r="C71" s="163"/>
      <c r="D71" s="171"/>
      <c r="E71" s="170"/>
      <c r="F71" s="172"/>
      <c r="G71" s="153"/>
      <c r="H71" s="153"/>
      <c r="I71" s="153"/>
      <c r="J71" s="153"/>
      <c r="K71" s="153"/>
    </row>
    <row r="72" spans="1:11" ht="15.75">
      <c r="A72" s="156" t="s">
        <v>205</v>
      </c>
      <c r="B72" s="164"/>
      <c r="C72" s="173"/>
      <c r="D72" s="153" t="s">
        <v>206</v>
      </c>
      <c r="E72" s="174"/>
      <c r="F72" s="153"/>
      <c r="G72" s="153"/>
      <c r="H72" s="153"/>
      <c r="I72" s="175"/>
      <c r="J72" s="153" t="s">
        <v>207</v>
      </c>
      <c r="K72" s="153"/>
    </row>
    <row r="73" spans="1:11" ht="19.5" customHeight="1">
      <c r="A73" s="166" t="s">
        <v>199</v>
      </c>
      <c r="B73" s="166"/>
      <c r="C73" s="173"/>
      <c r="D73" s="153" t="s">
        <v>208</v>
      </c>
      <c r="E73" s="170"/>
      <c r="F73" s="153"/>
      <c r="G73" s="174"/>
      <c r="H73" s="174"/>
      <c r="I73" s="176"/>
      <c r="J73" s="169"/>
      <c r="K73" s="169"/>
    </row>
    <row r="74" spans="1:11" ht="15" customHeight="1">
      <c r="A74" s="161"/>
      <c r="B74" s="162"/>
      <c r="C74" s="173"/>
      <c r="D74" s="153" t="s">
        <v>209</v>
      </c>
      <c r="E74" s="169"/>
      <c r="F74" s="169"/>
      <c r="G74" s="169"/>
      <c r="H74" s="169"/>
      <c r="I74" s="154"/>
      <c r="J74" s="153" t="s">
        <v>210</v>
      </c>
      <c r="K74" s="153"/>
    </row>
    <row r="75" ht="6" customHeight="1"/>
  </sheetData>
  <mergeCells count="12">
    <mergeCell ref="A5:A7"/>
    <mergeCell ref="E5:E7"/>
    <mergeCell ref="C5:C7"/>
    <mergeCell ref="B9:C9"/>
    <mergeCell ref="B10:C10"/>
    <mergeCell ref="A1:K1"/>
    <mergeCell ref="A2:K2"/>
    <mergeCell ref="A3:K3"/>
    <mergeCell ref="G5:J5"/>
    <mergeCell ref="B5:B7"/>
    <mergeCell ref="D5:D7"/>
    <mergeCell ref="F5:F7"/>
  </mergeCells>
  <printOptions horizontalCentered="1"/>
  <pageMargins left="0.2362204724409449" right="0.1968503937007874" top="0.7874015748031497" bottom="0.67" header="0.1968503937007874" footer="0.11811023622047245"/>
  <pageSetup horizontalDpi="600" verticalDpi="600" orientation="landscape" paperSize="9" scale="83" r:id="rId1"/>
  <headerFooter alignWithMargins="0">
    <oddHeader xml:space="preserve">&amp;R&amp;"Arial,обычный"&amp;11Приложение № 1 </oddHeader>
    <oddFooter>&amp;R&amp;P</oddFooter>
  </headerFooter>
  <rowBreaks count="1" manualBreakCount="1">
    <brk id="1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</dc:creator>
  <cp:keywords/>
  <dc:description/>
  <cp:lastModifiedBy>dt</cp:lastModifiedBy>
  <cp:lastPrinted>2007-12-02T14:26:47Z</cp:lastPrinted>
  <dcterms:created xsi:type="dcterms:W3CDTF">2002-02-20T07:40:43Z</dcterms:created>
  <dcterms:modified xsi:type="dcterms:W3CDTF">2007-12-03T22:22:57Z</dcterms:modified>
  <cp:category/>
  <cp:version/>
  <cp:contentType/>
  <cp:contentStatus/>
</cp:coreProperties>
</file>